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х." sheetId="1" r:id="rId1"/>
    <sheet name="расх." sheetId="2" r:id="rId2"/>
  </sheets>
  <externalReferences>
    <externalReference r:id="rId5"/>
    <externalReference r:id="rId6"/>
  </externalReferences>
  <definedNames>
    <definedName name="_xlnm.Print_Titles" localSheetId="0">'дох.'!$5:$6</definedName>
    <definedName name="_xlnm.Print_Titles" localSheetId="1">'расх.'!$3:$4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ow">#REF!</definedName>
    <definedName name="CURR_USER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2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_Print_Titles_1">#REF!</definedName>
  </definedNames>
  <calcPr fullCalcOnLoad="1"/>
</workbook>
</file>

<file path=xl/sharedStrings.xml><?xml version="1.0" encoding="utf-8"?>
<sst xmlns="http://schemas.openxmlformats.org/spreadsheetml/2006/main" count="287" uniqueCount="277">
  <si>
    <t>Исполнение бюджета Ильинского муниципального района за 1 квартал 2018 года</t>
  </si>
  <si>
    <t>по состоянию на 01.04.2018 г.</t>
  </si>
  <si>
    <t>1. Доходы</t>
  </si>
  <si>
    <t>(руб.)</t>
  </si>
  <si>
    <t>Код классификации доходов бюджетов Российской Федерации</t>
  </si>
  <si>
    <t>Наименование доходов</t>
  </si>
  <si>
    <t>Уточненные бюджетные назначения</t>
  </si>
  <si>
    <t>Исполнено</t>
  </si>
  <si>
    <t>% исполнения к уточненным бюджетным назначениям</t>
  </si>
  <si>
    <t>Аналитические данные в сравнении с соответсвующим периодом 2017 г.</t>
  </si>
  <si>
    <t xml:space="preserve">Отклонение </t>
  </si>
  <si>
    <t>Темп роста %</t>
  </si>
  <si>
    <t>000 1 00 00000 00 0000 000</t>
  </si>
  <si>
    <t>НАЛОГОВЫЕ И НЕНАЛОГОВЫЕ ДОХОДЫ</t>
  </si>
  <si>
    <t>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</si>
  <si>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</si>
  <si>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</si>
  <si>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</si>
  <si>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</si>
  <si>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</si>
  <si>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</si>
  <si>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</si>
  <si>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</si>
  <si>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</si>
  <si>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</si>
  <si>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</si>
  <si>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</si>
  <si>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</si>
  <si>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</si>
  <si>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</si>
  <si>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</si>
  <si>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</si>
  <si>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</si>
  <si>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</si>
  <si>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</si>
  <si>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</si>
  <si>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</si>
  <si>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</si>
  <si>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</si>
  <si>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</si>
  <si>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</si>
  <si>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000 1 05 02000 02 0000 110</t>
  </si>
  <si>
    <t>Единый налог на вменённый доход для отдельных видов деятельности</t>
  </si>
  <si>
    <t>000 1 05 02010 02 0000 110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</si>
  <si>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</si>
  <si>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</si>
  <si>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</si>
  <si>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000 1 05 03010 01 0000 110</t>
  </si>
  <si>
    <t>000 1 05 04000 02 0000 110</t>
  </si>
  <si>
    <t>Налог, взимаемый в связи с применением патентной системы налогообложения</t>
  </si>
  <si>
    <t>000 1 05 04020 02 0000 110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</si>
  <si>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</si>
  <si>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000 1 07 0000000 0000 000</t>
  </si>
  <si>
    <t>НАЛОГИ, СБОРЫ И РЕГУЛЯРНЫЕ ПЛАТЕЖИ ЗА ПОЛЬЗОВАНИЕ ПРИРОДНЫМИ РЕСУРСАМИ</t>
  </si>
  <si>
    <t>000 1 07 0100001 0000 110</t>
  </si>
  <si>
    <t>Налог на добычу полезных ископаемых</t>
  </si>
  <si>
    <t>000 1 07 0102001 0000 110</t>
  </si>
  <si>
    <t>Налог на добычу общераспространенных полезных ископаемых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</si>
  <si>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</si>
  <si>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</si>
  <si>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</si>
  <si>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</si>
  <si>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</si>
  <si>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</si>
  <si>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</si>
  <si>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</si>
  <si>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</si>
  <si>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</si>
  <si>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</si>
  <si>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</si>
  <si>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</si>
  <si>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</si>
  <si>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</si>
  <si>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</si>
  <si>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</si>
  <si>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</si>
  <si>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</si>
  <si>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</si>
  <si>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</si>
  <si>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</si>
  <si>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</si>
  <si>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</si>
  <si>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</si>
  <si>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</si>
  <si>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</si>
  <si>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000 1 12 0102001 0000 120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</si>
  <si>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</si>
  <si>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</si>
  <si>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</si>
  <si>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</si>
  <si>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</si>
  <si>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</si>
  <si>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</si>
  <si>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</si>
  <si>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</si>
  <si>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</si>
  <si>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</si>
  <si>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000 1 13 01995 05 0000 130</t>
  </si>
  <si>
    <t>Прочие доходы от оказания платных услуг (работ) получателями средств бюджетов муниципальных районов</t>
  </si>
  <si>
    <t>000 1 14 00000 00 0000 000</t>
  </si>
  <si>
    <t>ДОХОДЫ ОТ ПРОДАЖИ МАТЕРИАЛЬНЫХ И НЕМАТЕРИАЛЬНЫХ АКТИВОВ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</si>
  <si>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</si>
  <si>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</si>
  <si>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000 1 14 02050 05 0000 410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</si>
  <si>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</si>
  <si>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</si>
  <si>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</si>
  <si>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</si>
  <si>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</si>
  <si>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000 1 14 02050 05 0000 440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</si>
  <si>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</si>
  <si>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</si>
  <si>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</si>
  <si>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</si>
  <si>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</si>
  <si>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</si>
  <si>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</si>
  <si>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 xml:space="preserve">000 1 14 06013 05 0000 430 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</si>
  <si>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</si>
  <si>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</si>
  <si>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</si>
  <si>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000 1 14 0602000 0000 430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</si>
  <si>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</si>
  <si>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000 1 14 0602505 0000 430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</si>
  <si>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</si>
  <si>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</si>
  <si>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</si>
  <si>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</si>
  <si>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</si>
  <si>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</si>
  <si>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</t>
  </si>
  <si>
    <t>000 1 16 0303001 0000 140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</si>
  <si>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</si>
  <si>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</si>
  <si>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</si>
  <si>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000 1 16 25030 01 0000 140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</si>
  <si>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</si>
  <si>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</si>
  <si>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</si>
  <si>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</si>
  <si>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 xml:space="preserve">Прочие поступления от денежных взысканий (штрафов) и иных сумм в возмещение ущерба </t>
  </si>
  <si>
    <t>000 1 16 90050 05 0000 140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</si>
  <si>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</t>
  </si>
  <si>
    <t>000 1 17 0000000 0000 000</t>
  </si>
  <si>
    <t>ПРОЧИЕ НЕНАЛОГОВЫЕ ДОХОДЫ</t>
  </si>
  <si>
    <t>000 1 17 0100000 0000 180</t>
  </si>
  <si>
    <t>Невыясненные поступления</t>
  </si>
  <si>
    <t>000 1 17 0105005 0000 180</t>
  </si>
  <si>
    <t>Невыясненные поступления, зачисляемые в бюджеты муниципальных районов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</si>
  <si>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</si>
  <si>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</si>
  <si>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</si>
  <si>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</si>
  <si>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000 2 02 10000 00 0000 151</t>
  </si>
  <si>
    <t>Дотации бюджетам бюджетной системы Российской Федерации</t>
  </si>
  <si>
    <t>000 2 02 15001 00 0000 151</t>
  </si>
  <si>
    <t>Дотации на выравнивание бюджетной обеспеченности</t>
  </si>
  <si>
    <t>000 2 02 15001 05 0000 151</t>
  </si>
  <si>
    <t>Дотации бюджетам муниципальных районов на выравнивание бюджетной обеспеченности</t>
  </si>
  <si>
    <t>000 2 02 15002 00 0000 151</t>
  </si>
  <si>
    <t>Дотации бюджетам на поддержку мер по обеспечению сбалансированности бюджетов</t>
  </si>
  <si>
    <t>000 2 02 15002 05 0000 151</t>
  </si>
  <si>
    <t>Дотации бюджетам муниципальных районов на поддержку мер по обеспечению сбалансированности бюджетов</t>
  </si>
  <si>
    <t>000 2 02 20000 00 0000 151</t>
  </si>
  <si>
    <t>Субсидии бюджетам бюджетной системы Российской Федерации (межбюджетные субсидии)</t>
  </si>
  <si>
    <t>000 2 02 25519 00 0000 151</t>
  </si>
  <si>
    <t>Субсидия бюджетам на поддержку отрасли культуры</t>
  </si>
  <si>
    <t>000 2 02 25519 05 0000 151</t>
  </si>
  <si>
    <t>Субсидия бюджетам муниципальных районов на поддержку отрасли культуры</t>
  </si>
  <si>
    <t>000 2 02 29999 00 0000 151</t>
  </si>
  <si>
    <t>Прочие субсидии</t>
  </si>
  <si>
    <t>000 2 02 29999 05 0000 151</t>
  </si>
  <si>
    <t>Прочие субсидии бюджетам муниципальных районов</t>
  </si>
  <si>
    <t>* субсидии бюджетам муниципальных образований на разработку проектной документации и газификацию населенных пунктов, объектов социальной инфраструктуры Ивановской области</t>
  </si>
  <si>
    <t>000 2 02 30000 00 0000 151</t>
  </si>
  <si>
    <t>Субвенции бюджетам бюджетной системы Российской Федерации</t>
  </si>
  <si>
    <t>000 2 02 30024 00 0000 151</t>
  </si>
  <si>
    <t>Субвенции местным бюджетам на выполнение передаваемых полномочий субъектов Российской Федерации</t>
  </si>
  <si>
    <t>000 2 02 30024 05 0000 151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</si>
  <si>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</si>
  <si>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000 2 02 35120 00 0000 151</t>
  </si>
  <si>
    <t xml:space="preserve">Субвнции бюджетам на осуществление полномочий по сотавлению (изменению) списков кандидатов в присяжные заседатели федеральных судов общей юрисдикции в Российской Федерации </t>
  </si>
  <si>
    <t>000 2 02 35120 05 0000 151</t>
  </si>
  <si>
    <t>000 2 02 39999 00 0000 151</t>
  </si>
  <si>
    <t>Прочие субвенции</t>
  </si>
  <si>
    <t>000 2 02 39999 05 0000 151</t>
  </si>
  <si>
    <t>Прочие субвенции бюджетам муниципальных районов</t>
  </si>
  <si>
    <t>000   2 02 40000 00 0000 151</t>
  </si>
  <si>
    <t>Иные межбюджетные трансферты</t>
  </si>
  <si>
    <t>000   2 02 40014 00 0000 151</t>
  </si>
  <si>
    <t>Межбюджетные  трансферты,   передаваемые бюджетам  муниципальных  образований  на осуществление   части   полномочий    по решению  вопросов  местного  значения  в соответствии с заключенными соглашениями</t>
  </si>
  <si>
    <t>000   2 02 40014 05 0000 151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</si>
  <si>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</si>
  <si>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000 2 19 0000000 0000 000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</si>
  <si>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</si>
  <si>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000 2 19 0000005 0000 151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</si>
  <si>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</si>
  <si>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000 2 19 6001005 0000 151</t>
  </si>
  <si>
    <t>Всего:</t>
  </si>
  <si>
    <t>2. Расходы</t>
  </si>
  <si>
    <t>Наименование</t>
  </si>
  <si>
    <t>Раздел, подраздел</t>
  </si>
  <si>
    <t>Отклонение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</si>
  <si>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</si>
  <si>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</si>
  <si>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</si>
  <si>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</si>
  <si>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</si>
  <si>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</si>
  <si>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</si>
  <si>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</si>
  <si>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</si>
  <si>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</si>
  <si>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</si>
  <si>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</si>
  <si>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</si>
  <si>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</si>
  <si>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</si>
  <si>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</si>
  <si>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</si>
  <si>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</si>
  <si>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</si>
  <si>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</si>
  <si>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</si>
  <si>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</si>
  <si>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</si>
  <si>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</si>
  <si>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</si>
  <si>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</si>
  <si>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</si>
  <si>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</si>
  <si>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</si>
  <si>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</si>
  <si>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</si>
  <si>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</si>
  <si>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</si>
  <si>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</si>
  <si>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</si>
  <si>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</si>
  <si>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</si>
  <si>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</si>
  <si>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</si>
  <si>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</si>
  <si>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</si>
  <si>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</si>
  <si>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</si>
  <si>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</si>
  <si>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</si>
  <si>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</si>
  <si>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</si>
  <si>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</si>
  <si>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</si>
  <si>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</si>
  <si>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</si>
  <si>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</si>
  <si>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</si>
  <si>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</si>
  <si>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</si>
  <si>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</si>
  <si>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</si>
  <si>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</si>
  <si>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</si>
  <si>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</si>
  <si>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</si>
  <si>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</si>
  <si>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1004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</si>
  <si>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</si>
  <si>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</si>
  <si>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</si>
  <si>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</si>
  <si>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1102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</si>
  <si>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</si>
  <si>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</si>
  <si>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</si>
  <si>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</si>
  <si>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Всего расходов:</t>
  </si>
  <si>
    <t>Результат исполнения бюджета (дефицит / профицит)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</si>
</sst>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DD\.MM\.YYYY"/>
    <numFmt numFmtId="168" formatCode="_-* #,##0.00&quot;р.&quot;_-;\-* #,##0.00&quot;р.&quot;_-;_-* \-??&quot;р.&quot;_-;_-@_-"/>
    <numFmt numFmtId="169" formatCode="#,##0.0"/>
    <numFmt numFmtId="170" formatCode="0.0"/>
  </numFmts>
  <fonts count="34">
    <font>
      <sz val="10"/>
      <name val="Arial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i/>
      <sz val="8"/>
      <name val="Arial"/>
      <family val="2"/>
    </font>
    <font>
      <b/>
      <sz val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3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5" fontId="3" fillId="0" borderId="0">
      <alignment horizontal="center"/>
      <protection/>
    </xf>
    <xf numFmtId="166" fontId="3" fillId="0" borderId="1">
      <alignment horizontal="right"/>
      <protection/>
    </xf>
    <xf numFmtId="166" fontId="3" fillId="0" borderId="1">
      <alignment horizontal="right"/>
      <protection/>
    </xf>
    <xf numFmtId="166" fontId="3" fillId="0" borderId="1">
      <alignment horizontal="right"/>
      <protection/>
    </xf>
    <xf numFmtId="166" fontId="3" fillId="0" borderId="1">
      <alignment horizontal="right"/>
      <protection/>
    </xf>
    <xf numFmtId="165" fontId="3" fillId="0" borderId="2">
      <alignment horizontal="center" wrapText="1"/>
      <protection/>
    </xf>
    <xf numFmtId="166" fontId="3" fillId="0" borderId="2">
      <alignment horizontal="right"/>
      <protection/>
    </xf>
    <xf numFmtId="166" fontId="3" fillId="0" borderId="2">
      <alignment horizontal="right"/>
      <protection/>
    </xf>
    <xf numFmtId="166" fontId="3" fillId="0" borderId="2">
      <alignment horizontal="right"/>
      <protection/>
    </xf>
    <xf numFmtId="166" fontId="3" fillId="0" borderId="2">
      <alignment horizontal="right"/>
      <protection/>
    </xf>
    <xf numFmtId="165" fontId="3" fillId="0" borderId="3">
      <alignment horizontal="center" wrapText="1"/>
      <protection/>
    </xf>
    <xf numFmtId="165" fontId="3" fillId="0" borderId="0">
      <alignment horizontal="right"/>
      <protection/>
    </xf>
    <xf numFmtId="165" fontId="3" fillId="0" borderId="0">
      <alignment horizontal="right"/>
      <protection/>
    </xf>
    <xf numFmtId="165" fontId="3" fillId="0" borderId="0">
      <alignment horizontal="right"/>
      <protection/>
    </xf>
    <xf numFmtId="165" fontId="3" fillId="0" borderId="0">
      <alignment horizontal="right"/>
      <protection/>
    </xf>
    <xf numFmtId="165" fontId="3" fillId="0" borderId="1">
      <alignment horizontal="center"/>
      <protection/>
    </xf>
    <xf numFmtId="164" fontId="3" fillId="0" borderId="4">
      <alignment horizontal="left" wrapText="1"/>
      <protection/>
    </xf>
    <xf numFmtId="164" fontId="3" fillId="0" borderId="4">
      <alignment horizontal="left" wrapText="1"/>
      <protection/>
    </xf>
    <xf numFmtId="164" fontId="3" fillId="0" borderId="4">
      <alignment horizontal="left" wrapText="1"/>
      <protection/>
    </xf>
    <xf numFmtId="164" fontId="3" fillId="0" borderId="4">
      <alignment horizontal="left" wrapText="1"/>
      <protection/>
    </xf>
    <xf numFmtId="165" fontId="3" fillId="0" borderId="5">
      <alignment/>
      <protection/>
    </xf>
    <xf numFmtId="164" fontId="3" fillId="0" borderId="6">
      <alignment horizontal="left" wrapText="1" indent="1"/>
      <protection/>
    </xf>
    <xf numFmtId="164" fontId="3" fillId="0" borderId="6">
      <alignment horizontal="left" wrapText="1" indent="1"/>
      <protection/>
    </xf>
    <xf numFmtId="164" fontId="3" fillId="0" borderId="6">
      <alignment horizontal="left" wrapText="1" indent="1"/>
      <protection/>
    </xf>
    <xf numFmtId="164" fontId="3" fillId="0" borderId="6">
      <alignment horizontal="left" wrapText="1" indent="1"/>
      <protection/>
    </xf>
    <xf numFmtId="166" fontId="3" fillId="0" borderId="1">
      <alignment horizontal="right"/>
      <protection/>
    </xf>
    <xf numFmtId="164" fontId="4" fillId="0" borderId="7">
      <alignment horizontal="left" wrapText="1"/>
      <protection/>
    </xf>
    <xf numFmtId="164" fontId="4" fillId="0" borderId="7">
      <alignment horizontal="left" wrapText="1"/>
      <protection/>
    </xf>
    <xf numFmtId="164" fontId="4" fillId="0" borderId="7">
      <alignment horizontal="left" wrapText="1"/>
      <protection/>
    </xf>
    <xf numFmtId="164" fontId="4" fillId="0" borderId="7">
      <alignment horizontal="left" wrapText="1"/>
      <protection/>
    </xf>
    <xf numFmtId="166" fontId="3" fillId="0" borderId="2">
      <alignment horizontal="right"/>
      <protection/>
    </xf>
    <xf numFmtId="164" fontId="3" fillId="2" borderId="0">
      <alignment/>
      <protection/>
    </xf>
    <xf numFmtId="164" fontId="3" fillId="2" borderId="0">
      <alignment/>
      <protection/>
    </xf>
    <xf numFmtId="164" fontId="3" fillId="2" borderId="0">
      <alignment/>
      <protection/>
    </xf>
    <xf numFmtId="164" fontId="3" fillId="2" borderId="0">
      <alignment/>
      <protection/>
    </xf>
    <xf numFmtId="165" fontId="3" fillId="0" borderId="0">
      <alignment horizontal="right"/>
      <protection/>
    </xf>
    <xf numFmtId="164" fontId="3" fillId="0" borderId="5">
      <alignment/>
      <protection/>
    </xf>
    <xf numFmtId="164" fontId="3" fillId="0" borderId="5">
      <alignment/>
      <protection/>
    </xf>
    <xf numFmtId="164" fontId="3" fillId="0" borderId="5">
      <alignment/>
      <protection/>
    </xf>
    <xf numFmtId="164" fontId="3" fillId="0" borderId="5">
      <alignment/>
      <protection/>
    </xf>
    <xf numFmtId="166" fontId="3" fillId="0" borderId="8">
      <alignment horizontal="right"/>
      <protection/>
    </xf>
    <xf numFmtId="164" fontId="3" fillId="0" borderId="0">
      <alignment horizontal="center"/>
      <protection/>
    </xf>
    <xf numFmtId="164" fontId="3" fillId="0" borderId="0">
      <alignment horizontal="center"/>
      <protection/>
    </xf>
    <xf numFmtId="164" fontId="3" fillId="0" borderId="0">
      <alignment horizontal="center"/>
      <protection/>
    </xf>
    <xf numFmtId="164" fontId="3" fillId="0" borderId="0">
      <alignment horizontal="center"/>
      <protection/>
    </xf>
    <xf numFmtId="165" fontId="3" fillId="0" borderId="7">
      <alignment horizontal="center"/>
      <protection/>
    </xf>
    <xf numFmtId="164" fontId="2" fillId="0" borderId="5">
      <alignment/>
      <protection/>
    </xf>
    <xf numFmtId="164" fontId="2" fillId="0" borderId="5">
      <alignment/>
      <protection/>
    </xf>
    <xf numFmtId="164" fontId="2" fillId="0" borderId="5">
      <alignment/>
      <protection/>
    </xf>
    <xf numFmtId="164" fontId="2" fillId="0" borderId="5">
      <alignment/>
      <protection/>
    </xf>
    <xf numFmtId="166" fontId="3" fillId="0" borderId="9">
      <alignment horizontal="right"/>
      <protection/>
    </xf>
    <xf numFmtId="166" fontId="3" fillId="0" borderId="8">
      <alignment horizontal="right"/>
      <protection/>
    </xf>
    <xf numFmtId="166" fontId="3" fillId="0" borderId="8">
      <alignment horizontal="right"/>
      <protection/>
    </xf>
    <xf numFmtId="166" fontId="3" fillId="0" borderId="8">
      <alignment horizontal="right"/>
      <protection/>
    </xf>
    <xf numFmtId="166" fontId="3" fillId="0" borderId="8">
      <alignment horizontal="right"/>
      <protection/>
    </xf>
    <xf numFmtId="164" fontId="3" fillId="0" borderId="10">
      <alignment horizontal="left" wrapText="1"/>
      <protection/>
    </xf>
    <xf numFmtId="165" fontId="3" fillId="0" borderId="7">
      <alignment horizontal="center"/>
      <protection/>
    </xf>
    <xf numFmtId="165" fontId="3" fillId="0" borderId="7">
      <alignment horizontal="center"/>
      <protection/>
    </xf>
    <xf numFmtId="165" fontId="3" fillId="0" borderId="7">
      <alignment horizontal="center"/>
      <protection/>
    </xf>
    <xf numFmtId="165" fontId="3" fillId="0" borderId="7">
      <alignment horizontal="center"/>
      <protection/>
    </xf>
    <xf numFmtId="164" fontId="4" fillId="0" borderId="11">
      <alignment horizontal="left" wrapText="1"/>
      <protection/>
    </xf>
    <xf numFmtId="166" fontId="3" fillId="0" borderId="9">
      <alignment horizontal="right"/>
      <protection/>
    </xf>
    <xf numFmtId="166" fontId="3" fillId="0" borderId="9">
      <alignment horizontal="right"/>
      <protection/>
    </xf>
    <xf numFmtId="166" fontId="3" fillId="0" borderId="9">
      <alignment horizontal="right"/>
      <protection/>
    </xf>
    <xf numFmtId="166" fontId="3" fillId="0" borderId="9">
      <alignment horizontal="right"/>
      <protection/>
    </xf>
    <xf numFmtId="164" fontId="3" fillId="0" borderId="12">
      <alignment horizontal="left" wrapText="1" indent="1"/>
      <protection/>
    </xf>
    <xf numFmtId="164" fontId="4" fillId="0" borderId="0">
      <alignment horizontal="center"/>
      <protection/>
    </xf>
    <xf numFmtId="164" fontId="4" fillId="0" borderId="0">
      <alignment horizontal="center"/>
      <protection/>
    </xf>
    <xf numFmtId="164" fontId="4" fillId="0" borderId="0">
      <alignment horizontal="center"/>
      <protection/>
    </xf>
    <xf numFmtId="164" fontId="4" fillId="0" borderId="0">
      <alignment horizontal="center"/>
      <protection/>
    </xf>
    <xf numFmtId="164" fontId="2" fillId="0" borderId="13">
      <alignment/>
      <protection/>
    </xf>
    <xf numFmtId="164" fontId="4" fillId="0" borderId="5">
      <alignment/>
      <protection/>
    </xf>
    <xf numFmtId="164" fontId="4" fillId="0" borderId="5">
      <alignment/>
      <protection/>
    </xf>
    <xf numFmtId="164" fontId="4" fillId="0" borderId="5">
      <alignment/>
      <protection/>
    </xf>
    <xf numFmtId="164" fontId="4" fillId="0" borderId="5">
      <alignment/>
      <protection/>
    </xf>
    <xf numFmtId="164" fontId="3" fillId="0" borderId="5">
      <alignment/>
      <protection/>
    </xf>
    <xf numFmtId="164" fontId="3" fillId="0" borderId="14">
      <alignment horizontal="left" wrapText="1"/>
      <protection/>
    </xf>
    <xf numFmtId="164" fontId="3" fillId="0" borderId="14">
      <alignment horizontal="left" wrapText="1"/>
      <protection/>
    </xf>
    <xf numFmtId="164" fontId="3" fillId="0" borderId="14">
      <alignment horizontal="left" wrapText="1"/>
      <protection/>
    </xf>
    <xf numFmtId="164" fontId="3" fillId="0" borderId="14">
      <alignment horizontal="left" wrapText="1"/>
      <protection/>
    </xf>
    <xf numFmtId="164" fontId="2" fillId="0" borderId="5">
      <alignment/>
      <protection/>
    </xf>
    <xf numFmtId="164" fontId="3" fillId="0" borderId="15">
      <alignment horizontal="left" wrapText="1" indent="1"/>
      <protection/>
    </xf>
    <xf numFmtId="164" fontId="3" fillId="0" borderId="15">
      <alignment horizontal="left" wrapText="1" indent="1"/>
      <protection/>
    </xf>
    <xf numFmtId="164" fontId="3" fillId="0" borderId="15">
      <alignment horizontal="left" wrapText="1" indent="1"/>
      <protection/>
    </xf>
    <xf numFmtId="164" fontId="3" fillId="0" borderId="15">
      <alignment horizontal="left" wrapText="1" indent="1"/>
      <protection/>
    </xf>
    <xf numFmtId="164" fontId="4" fillId="0" borderId="0">
      <alignment horizontal="center"/>
      <protection/>
    </xf>
    <xf numFmtId="164" fontId="3" fillId="0" borderId="14">
      <alignment horizontal="left" wrapText="1" indent="2"/>
      <protection/>
    </xf>
    <xf numFmtId="164" fontId="3" fillId="0" borderId="14">
      <alignment horizontal="left" wrapText="1" indent="2"/>
      <protection/>
    </xf>
    <xf numFmtId="164" fontId="3" fillId="0" borderId="14">
      <alignment horizontal="left" wrapText="1" indent="2"/>
      <protection/>
    </xf>
    <xf numFmtId="164" fontId="3" fillId="0" borderId="14">
      <alignment horizontal="left" wrapText="1" indent="2"/>
      <protection/>
    </xf>
    <xf numFmtId="164" fontId="4" fillId="0" borderId="5">
      <alignment/>
      <protection/>
    </xf>
    <xf numFmtId="164" fontId="3" fillId="0" borderId="4">
      <alignment horizontal="left" wrapText="1" indent="2"/>
      <protection/>
    </xf>
    <xf numFmtId="164" fontId="3" fillId="0" borderId="4">
      <alignment horizontal="left" wrapText="1" indent="2"/>
      <protection/>
    </xf>
    <xf numFmtId="164" fontId="3" fillId="0" borderId="4">
      <alignment horizontal="left" wrapText="1" indent="2"/>
      <protection/>
    </xf>
    <xf numFmtId="164" fontId="3" fillId="0" borderId="4">
      <alignment horizontal="left" wrapText="1" indent="2"/>
      <protection/>
    </xf>
    <xf numFmtId="164" fontId="3" fillId="0" borderId="14">
      <alignment horizontal="left" wrapText="1"/>
      <protection/>
    </xf>
    <xf numFmtId="164" fontId="3" fillId="0" borderId="0">
      <alignment horizontal="center" wrapText="1"/>
      <protection/>
    </xf>
    <xf numFmtId="164" fontId="3" fillId="0" borderId="0">
      <alignment horizontal="center" wrapText="1"/>
      <protection/>
    </xf>
    <xf numFmtId="164" fontId="3" fillId="0" borderId="0">
      <alignment horizontal="center" wrapText="1"/>
      <protection/>
    </xf>
    <xf numFmtId="164" fontId="3" fillId="0" borderId="0">
      <alignment horizontal="center" wrapText="1"/>
      <protection/>
    </xf>
    <xf numFmtId="164" fontId="3" fillId="0" borderId="15">
      <alignment horizontal="left" wrapText="1" indent="1"/>
      <protection/>
    </xf>
    <xf numFmtId="165" fontId="3" fillId="0" borderId="5">
      <alignment horizontal="left"/>
      <protection/>
    </xf>
    <xf numFmtId="165" fontId="3" fillId="0" borderId="5">
      <alignment horizontal="left"/>
      <protection/>
    </xf>
    <xf numFmtId="165" fontId="3" fillId="0" borderId="5">
      <alignment horizontal="left"/>
      <protection/>
    </xf>
    <xf numFmtId="165" fontId="3" fillId="0" borderId="5">
      <alignment horizontal="left"/>
      <protection/>
    </xf>
    <xf numFmtId="164" fontId="3" fillId="0" borderId="14">
      <alignment horizontal="left" wrapText="1" indent="1"/>
      <protection/>
    </xf>
    <xf numFmtId="165" fontId="3" fillId="0" borderId="16">
      <alignment horizontal="center" wrapText="1"/>
      <protection/>
    </xf>
    <xf numFmtId="165" fontId="3" fillId="0" borderId="16">
      <alignment horizontal="center" wrapText="1"/>
      <protection/>
    </xf>
    <xf numFmtId="165" fontId="3" fillId="0" borderId="16">
      <alignment horizontal="center" wrapText="1"/>
      <protection/>
    </xf>
    <xf numFmtId="165" fontId="3" fillId="0" borderId="16">
      <alignment horizontal="center" wrapText="1"/>
      <protection/>
    </xf>
    <xf numFmtId="164" fontId="2" fillId="3" borderId="17">
      <alignment/>
      <protection/>
    </xf>
    <xf numFmtId="165" fontId="3" fillId="0" borderId="16">
      <alignment horizontal="left" wrapText="1"/>
      <protection/>
    </xf>
    <xf numFmtId="165" fontId="3" fillId="0" borderId="16">
      <alignment horizontal="left" wrapText="1"/>
      <protection/>
    </xf>
    <xf numFmtId="165" fontId="3" fillId="0" borderId="16">
      <alignment horizontal="left" wrapText="1"/>
      <protection/>
    </xf>
    <xf numFmtId="165" fontId="3" fillId="0" borderId="16">
      <alignment horizontal="left" wrapText="1"/>
      <protection/>
    </xf>
    <xf numFmtId="164" fontId="3" fillId="0" borderId="4">
      <alignment horizontal="left" wrapText="1" indent="1"/>
      <protection/>
    </xf>
    <xf numFmtId="165" fontId="3" fillId="0" borderId="16">
      <alignment horizontal="center" shrinkToFit="1"/>
      <protection/>
    </xf>
    <xf numFmtId="165" fontId="3" fillId="0" borderId="16">
      <alignment horizontal="center" shrinkToFit="1"/>
      <protection/>
    </xf>
    <xf numFmtId="165" fontId="3" fillId="0" borderId="16">
      <alignment horizontal="center" shrinkToFit="1"/>
      <protection/>
    </xf>
    <xf numFmtId="165" fontId="3" fillId="0" borderId="16">
      <alignment horizontal="center" shrinkToFit="1"/>
      <protection/>
    </xf>
    <xf numFmtId="164" fontId="3" fillId="0" borderId="0">
      <alignment horizontal="center" wrapText="1"/>
      <protection/>
    </xf>
    <xf numFmtId="165" fontId="3" fillId="0" borderId="1">
      <alignment horizontal="center" shrinkToFit="1"/>
      <protection/>
    </xf>
    <xf numFmtId="165" fontId="3" fillId="0" borderId="1">
      <alignment horizontal="center" shrinkToFit="1"/>
      <protection/>
    </xf>
    <xf numFmtId="165" fontId="3" fillId="0" borderId="1">
      <alignment horizontal="center" shrinkToFit="1"/>
      <protection/>
    </xf>
    <xf numFmtId="165" fontId="3" fillId="0" borderId="1">
      <alignment horizontal="center" shrinkToFit="1"/>
      <protection/>
    </xf>
    <xf numFmtId="165" fontId="3" fillId="0" borderId="5">
      <alignment horizontal="left"/>
      <protection/>
    </xf>
    <xf numFmtId="164" fontId="3" fillId="0" borderId="6">
      <alignment horizontal="left" wrapText="1"/>
      <protection/>
    </xf>
    <xf numFmtId="164" fontId="3" fillId="0" borderId="6">
      <alignment horizontal="left" wrapText="1"/>
      <protection/>
    </xf>
    <xf numFmtId="164" fontId="3" fillId="0" borderId="6">
      <alignment horizontal="left" wrapText="1"/>
      <protection/>
    </xf>
    <xf numFmtId="164" fontId="3" fillId="0" borderId="6">
      <alignment horizontal="left" wrapText="1"/>
      <protection/>
    </xf>
    <xf numFmtId="165" fontId="3" fillId="0" borderId="16">
      <alignment horizontal="center" wrapText="1"/>
      <protection/>
    </xf>
    <xf numFmtId="164" fontId="3" fillId="0" borderId="4">
      <alignment horizontal="left" wrapText="1" indent="1"/>
      <protection/>
    </xf>
    <xf numFmtId="164" fontId="3" fillId="0" borderId="4">
      <alignment horizontal="left" wrapText="1" indent="1"/>
      <protection/>
    </xf>
    <xf numFmtId="164" fontId="3" fillId="0" borderId="4">
      <alignment horizontal="left" wrapText="1" indent="1"/>
      <protection/>
    </xf>
    <xf numFmtId="164" fontId="3" fillId="0" borderId="4">
      <alignment horizontal="left" wrapText="1" indent="1"/>
      <protection/>
    </xf>
    <xf numFmtId="165" fontId="3" fillId="0" borderId="16">
      <alignment horizontal="center" shrinkToFit="1"/>
      <protection/>
    </xf>
    <xf numFmtId="164" fontId="3" fillId="0" borderId="6">
      <alignment horizontal="left" wrapText="1" indent="2"/>
      <protection/>
    </xf>
    <xf numFmtId="164" fontId="3" fillId="0" borderId="6">
      <alignment horizontal="left" wrapText="1" indent="2"/>
      <protection/>
    </xf>
    <xf numFmtId="164" fontId="3" fillId="0" borderId="6">
      <alignment horizontal="left" wrapText="1" indent="2"/>
      <protection/>
    </xf>
    <xf numFmtId="164" fontId="3" fillId="0" borderId="6">
      <alignment horizontal="left" wrapText="1" indent="2"/>
      <protection/>
    </xf>
    <xf numFmtId="165" fontId="3" fillId="0" borderId="1">
      <alignment horizontal="center" shrinkToFit="1"/>
      <protection/>
    </xf>
    <xf numFmtId="164" fontId="2" fillId="0" borderId="18">
      <alignment/>
      <protection/>
    </xf>
    <xf numFmtId="164" fontId="2" fillId="0" borderId="18">
      <alignment/>
      <protection/>
    </xf>
    <xf numFmtId="164" fontId="2" fillId="0" borderId="18">
      <alignment/>
      <protection/>
    </xf>
    <xf numFmtId="164" fontId="2" fillId="0" borderId="18">
      <alignment/>
      <protection/>
    </xf>
    <xf numFmtId="164" fontId="3" fillId="0" borderId="19">
      <alignment horizontal="left" wrapText="1"/>
      <protection/>
    </xf>
    <xf numFmtId="164" fontId="2" fillId="0" borderId="13">
      <alignment/>
      <protection/>
    </xf>
    <xf numFmtId="164" fontId="2" fillId="0" borderId="13">
      <alignment/>
      <protection/>
    </xf>
    <xf numFmtId="164" fontId="2" fillId="0" borderId="13">
      <alignment/>
      <protection/>
    </xf>
    <xf numFmtId="164" fontId="2" fillId="0" borderId="13">
      <alignment/>
      <protection/>
    </xf>
    <xf numFmtId="164" fontId="3" fillId="0" borderId="10">
      <alignment horizontal="left" wrapText="1" indent="1"/>
      <protection/>
    </xf>
    <xf numFmtId="165" fontId="3" fillId="0" borderId="8">
      <alignment horizontal="center"/>
      <protection/>
    </xf>
    <xf numFmtId="165" fontId="3" fillId="0" borderId="8">
      <alignment horizontal="center"/>
      <protection/>
    </xf>
    <xf numFmtId="165" fontId="3" fillId="0" borderId="8">
      <alignment horizontal="center"/>
      <protection/>
    </xf>
    <xf numFmtId="165" fontId="3" fillId="0" borderId="8">
      <alignment horizontal="center"/>
      <protection/>
    </xf>
    <xf numFmtId="164" fontId="3" fillId="0" borderId="19">
      <alignment horizontal="left" wrapText="1" indent="1"/>
      <protection/>
    </xf>
    <xf numFmtId="164" fontId="4" fillId="0" borderId="20">
      <alignment horizontal="center" vertical="center" textRotation="90" wrapText="1"/>
      <protection/>
    </xf>
    <xf numFmtId="164" fontId="4" fillId="0" borderId="20">
      <alignment horizontal="center" vertical="center" textRotation="90" wrapText="1"/>
      <protection/>
    </xf>
    <xf numFmtId="164" fontId="4" fillId="0" borderId="20">
      <alignment horizontal="center" vertical="center" textRotation="90" wrapText="1"/>
      <protection/>
    </xf>
    <xf numFmtId="164" fontId="4" fillId="0" borderId="20">
      <alignment horizontal="center" vertical="center" textRotation="90" wrapText="1"/>
      <protection/>
    </xf>
    <xf numFmtId="164" fontId="3" fillId="0" borderId="10">
      <alignment horizontal="left" wrapText="1" indent="1"/>
      <protection/>
    </xf>
    <xf numFmtId="164" fontId="4" fillId="0" borderId="13">
      <alignment horizontal="center" vertical="center" textRotation="90" wrapText="1"/>
      <protection/>
    </xf>
    <xf numFmtId="164" fontId="4" fillId="0" borderId="13">
      <alignment horizontal="center" vertical="center" textRotation="90" wrapText="1"/>
      <protection/>
    </xf>
    <xf numFmtId="164" fontId="4" fillId="0" borderId="13">
      <alignment horizontal="center" vertical="center" textRotation="90" wrapText="1"/>
      <protection/>
    </xf>
    <xf numFmtId="164" fontId="4" fillId="0" borderId="13">
      <alignment horizontal="center" vertical="center" textRotation="90" wrapText="1"/>
      <protection/>
    </xf>
    <xf numFmtId="164" fontId="2" fillId="0" borderId="21">
      <alignment/>
      <protection/>
    </xf>
    <xf numFmtId="164" fontId="3" fillId="0" borderId="0">
      <alignment vertical="center"/>
      <protection/>
    </xf>
    <xf numFmtId="164" fontId="3" fillId="0" borderId="0">
      <alignment vertical="center"/>
      <protection/>
    </xf>
    <xf numFmtId="164" fontId="3" fillId="0" borderId="0">
      <alignment vertical="center"/>
      <protection/>
    </xf>
    <xf numFmtId="164" fontId="3" fillId="0" borderId="0">
      <alignment vertical="center"/>
      <protection/>
    </xf>
    <xf numFmtId="164" fontId="2" fillId="0" borderId="22">
      <alignment/>
      <protection/>
    </xf>
    <xf numFmtId="164" fontId="4" fillId="0" borderId="0">
      <alignment horizontal="center" vertical="center" textRotation="90" wrapText="1"/>
      <protection/>
    </xf>
    <xf numFmtId="164" fontId="4" fillId="0" borderId="0">
      <alignment horizontal="center" vertical="center" textRotation="90" wrapText="1"/>
      <protection/>
    </xf>
    <xf numFmtId="164" fontId="4" fillId="0" borderId="0">
      <alignment horizontal="center" vertical="center" textRotation="90" wrapText="1"/>
      <protection/>
    </xf>
    <xf numFmtId="164" fontId="4" fillId="0" borderId="0">
      <alignment horizontal="center" vertical="center" textRotation="90" wrapText="1"/>
      <protection/>
    </xf>
    <xf numFmtId="164" fontId="4" fillId="0" borderId="20">
      <alignment horizontal="center" vertical="center" textRotation="90" wrapText="1"/>
      <protection/>
    </xf>
    <xf numFmtId="164" fontId="4" fillId="0" borderId="23">
      <alignment horizontal="center" vertical="center" textRotation="90" wrapText="1"/>
      <protection/>
    </xf>
    <xf numFmtId="164" fontId="4" fillId="0" borderId="23">
      <alignment horizontal="center" vertical="center" textRotation="90" wrapText="1"/>
      <protection/>
    </xf>
    <xf numFmtId="164" fontId="4" fillId="0" borderId="23">
      <alignment horizontal="center" vertical="center" textRotation="90" wrapText="1"/>
      <protection/>
    </xf>
    <xf numFmtId="164" fontId="4" fillId="0" borderId="23">
      <alignment horizontal="center" vertical="center" textRotation="90" wrapText="1"/>
      <protection/>
    </xf>
    <xf numFmtId="164" fontId="4" fillId="0" borderId="13">
      <alignment horizontal="center" vertical="center" textRotation="90" wrapText="1"/>
      <protection/>
    </xf>
    <xf numFmtId="164" fontId="4" fillId="0" borderId="0">
      <alignment horizontal="center" vertical="center" textRotation="90"/>
      <protection/>
    </xf>
    <xf numFmtId="164" fontId="4" fillId="0" borderId="0">
      <alignment horizontal="center" vertical="center" textRotation="90"/>
      <protection/>
    </xf>
    <xf numFmtId="164" fontId="4" fillId="0" borderId="0">
      <alignment horizontal="center" vertical="center" textRotation="90"/>
      <protection/>
    </xf>
    <xf numFmtId="164" fontId="4" fillId="0" borderId="0">
      <alignment horizontal="center" vertical="center" textRotation="90"/>
      <protection/>
    </xf>
    <xf numFmtId="164" fontId="3" fillId="0" borderId="0">
      <alignment vertical="center"/>
      <protection/>
    </xf>
    <xf numFmtId="164" fontId="4" fillId="0" borderId="23">
      <alignment horizontal="center" vertical="center" textRotation="90"/>
      <protection/>
    </xf>
    <xf numFmtId="164" fontId="4" fillId="0" borderId="23">
      <alignment horizontal="center" vertical="center" textRotation="90"/>
      <protection/>
    </xf>
    <xf numFmtId="164" fontId="4" fillId="0" borderId="23">
      <alignment horizontal="center" vertical="center" textRotation="90"/>
      <protection/>
    </xf>
    <xf numFmtId="164" fontId="4" fillId="0" borderId="23">
      <alignment horizontal="center" vertical="center" textRotation="90"/>
      <protection/>
    </xf>
    <xf numFmtId="164" fontId="4" fillId="0" borderId="5">
      <alignment horizontal="center" vertical="center" textRotation="90" wrapText="1"/>
      <protection/>
    </xf>
    <xf numFmtId="164" fontId="4" fillId="0" borderId="24">
      <alignment horizontal="center" vertical="center" textRotation="90"/>
      <protection/>
    </xf>
    <xf numFmtId="164" fontId="4" fillId="0" borderId="24">
      <alignment horizontal="center" vertical="center" textRotation="90"/>
      <protection/>
    </xf>
    <xf numFmtId="164" fontId="4" fillId="0" borderId="24">
      <alignment horizontal="center" vertical="center" textRotation="90"/>
      <protection/>
    </xf>
    <xf numFmtId="164" fontId="4" fillId="0" borderId="24">
      <alignment horizontal="center" vertical="center" textRotation="90"/>
      <protection/>
    </xf>
    <xf numFmtId="164" fontId="4" fillId="0" borderId="13">
      <alignment horizontal="center" vertical="center" textRotation="90"/>
      <protection/>
    </xf>
    <xf numFmtId="164" fontId="5" fillId="0" borderId="5">
      <alignment wrapText="1"/>
      <protection/>
    </xf>
    <xf numFmtId="164" fontId="5" fillId="0" borderId="5">
      <alignment wrapText="1"/>
      <protection/>
    </xf>
    <xf numFmtId="164" fontId="5" fillId="0" borderId="5">
      <alignment wrapText="1"/>
      <protection/>
    </xf>
    <xf numFmtId="164" fontId="5" fillId="0" borderId="5">
      <alignment wrapText="1"/>
      <protection/>
    </xf>
    <xf numFmtId="164" fontId="4" fillId="0" borderId="5">
      <alignment horizontal="center" vertical="center" textRotation="90"/>
      <protection/>
    </xf>
    <xf numFmtId="164" fontId="5" fillId="0" borderId="24">
      <alignment wrapText="1"/>
      <protection/>
    </xf>
    <xf numFmtId="164" fontId="5" fillId="0" borderId="24">
      <alignment wrapText="1"/>
      <protection/>
    </xf>
    <xf numFmtId="164" fontId="5" fillId="0" borderId="24">
      <alignment wrapText="1"/>
      <protection/>
    </xf>
    <xf numFmtId="164" fontId="5" fillId="0" borderId="24">
      <alignment wrapText="1"/>
      <protection/>
    </xf>
    <xf numFmtId="164" fontId="4" fillId="0" borderId="20">
      <alignment horizontal="center" vertical="center" textRotation="90"/>
      <protection/>
    </xf>
    <xf numFmtId="164" fontId="5" fillId="0" borderId="13">
      <alignment wrapText="1"/>
      <protection/>
    </xf>
    <xf numFmtId="164" fontId="5" fillId="0" borderId="13">
      <alignment wrapText="1"/>
      <protection/>
    </xf>
    <xf numFmtId="164" fontId="5" fillId="0" borderId="13">
      <alignment wrapText="1"/>
      <protection/>
    </xf>
    <xf numFmtId="164" fontId="5" fillId="0" borderId="13">
      <alignment wrapText="1"/>
      <protection/>
    </xf>
    <xf numFmtId="164" fontId="4" fillId="0" borderId="24">
      <alignment horizontal="center" vertical="center" textRotation="90"/>
      <protection/>
    </xf>
    <xf numFmtId="164" fontId="3" fillId="0" borderId="24">
      <alignment horizontal="center" vertical="top" wrapText="1"/>
      <protection/>
    </xf>
    <xf numFmtId="164" fontId="3" fillId="0" borderId="24">
      <alignment horizontal="center" vertical="top" wrapText="1"/>
      <protection/>
    </xf>
    <xf numFmtId="164" fontId="3" fillId="0" borderId="24">
      <alignment horizontal="center" vertical="top" wrapText="1"/>
      <protection/>
    </xf>
    <xf numFmtId="164" fontId="3" fillId="0" borderId="24">
      <alignment horizontal="center" vertical="top" wrapText="1"/>
      <protection/>
    </xf>
    <xf numFmtId="164" fontId="5" fillId="0" borderId="5">
      <alignment wrapText="1"/>
      <protection/>
    </xf>
    <xf numFmtId="164" fontId="4" fillId="0" borderId="25">
      <alignment/>
      <protection/>
    </xf>
    <xf numFmtId="164" fontId="4" fillId="0" borderId="25">
      <alignment/>
      <protection/>
    </xf>
    <xf numFmtId="164" fontId="4" fillId="0" borderId="25">
      <alignment/>
      <protection/>
    </xf>
    <xf numFmtId="164" fontId="4" fillId="0" borderId="25">
      <alignment/>
      <protection/>
    </xf>
    <xf numFmtId="164" fontId="5" fillId="0" borderId="24">
      <alignment wrapText="1"/>
      <protection/>
    </xf>
    <xf numFmtId="165" fontId="6" fillId="0" borderId="26">
      <alignment horizontal="left" vertical="center" wrapText="1"/>
      <protection/>
    </xf>
    <xf numFmtId="165" fontId="6" fillId="0" borderId="26">
      <alignment horizontal="left" vertical="center" wrapText="1"/>
      <protection/>
    </xf>
    <xf numFmtId="165" fontId="6" fillId="0" borderId="26">
      <alignment horizontal="left" vertical="center" wrapText="1"/>
      <protection/>
    </xf>
    <xf numFmtId="165" fontId="6" fillId="0" borderId="26">
      <alignment horizontal="left" vertical="center" wrapText="1"/>
      <protection/>
    </xf>
    <xf numFmtId="164" fontId="5" fillId="0" borderId="13">
      <alignment wrapText="1"/>
      <protection/>
    </xf>
    <xf numFmtId="165" fontId="3" fillId="0" borderId="6">
      <alignment horizontal="left" vertical="center" wrapText="1" indent="2"/>
      <protection/>
    </xf>
    <xf numFmtId="165" fontId="3" fillId="0" borderId="6">
      <alignment horizontal="left" vertical="center" wrapText="1" indent="2"/>
      <protection/>
    </xf>
    <xf numFmtId="165" fontId="3" fillId="0" borderId="6">
      <alignment horizontal="left" vertical="center" wrapText="1" indent="2"/>
      <protection/>
    </xf>
    <xf numFmtId="165" fontId="3" fillId="0" borderId="6">
      <alignment horizontal="left" vertical="center" wrapText="1" indent="2"/>
      <protection/>
    </xf>
    <xf numFmtId="164" fontId="3" fillId="0" borderId="24">
      <alignment horizontal="center" vertical="top" wrapText="1"/>
      <protection/>
    </xf>
    <xf numFmtId="165" fontId="3" fillId="0" borderId="4">
      <alignment horizontal="left" vertical="center" wrapText="1" indent="3"/>
      <protection/>
    </xf>
    <xf numFmtId="165" fontId="3" fillId="0" borderId="4">
      <alignment horizontal="left" vertical="center" wrapText="1" indent="3"/>
      <protection/>
    </xf>
    <xf numFmtId="165" fontId="3" fillId="0" borderId="4">
      <alignment horizontal="left" vertical="center" wrapText="1" indent="3"/>
      <protection/>
    </xf>
    <xf numFmtId="165" fontId="3" fillId="0" borderId="4">
      <alignment horizontal="left" vertical="center" wrapText="1" indent="3"/>
      <protection/>
    </xf>
    <xf numFmtId="164" fontId="4" fillId="0" borderId="25">
      <alignment/>
      <protection/>
    </xf>
    <xf numFmtId="165" fontId="3" fillId="0" borderId="26">
      <alignment horizontal="left" vertical="center" wrapText="1" indent="3"/>
      <protection/>
    </xf>
    <xf numFmtId="165" fontId="3" fillId="0" borderId="26">
      <alignment horizontal="left" vertical="center" wrapText="1" indent="3"/>
      <protection/>
    </xf>
    <xf numFmtId="165" fontId="3" fillId="0" borderId="26">
      <alignment horizontal="left" vertical="center" wrapText="1" indent="3"/>
      <protection/>
    </xf>
    <xf numFmtId="165" fontId="3" fillId="0" borderId="26">
      <alignment horizontal="left" vertical="center" wrapText="1" indent="3"/>
      <protection/>
    </xf>
    <xf numFmtId="165" fontId="6" fillId="0" borderId="26">
      <alignment horizontal="left" vertical="center" wrapText="1"/>
      <protection/>
    </xf>
    <xf numFmtId="165" fontId="3" fillId="0" borderId="27">
      <alignment horizontal="left" vertical="center" wrapText="1" indent="3"/>
      <protection/>
    </xf>
    <xf numFmtId="165" fontId="3" fillId="0" borderId="27">
      <alignment horizontal="left" vertical="center" wrapText="1" indent="3"/>
      <protection/>
    </xf>
    <xf numFmtId="165" fontId="3" fillId="0" borderId="27">
      <alignment horizontal="left" vertical="center" wrapText="1" indent="3"/>
      <protection/>
    </xf>
    <xf numFmtId="165" fontId="3" fillId="0" borderId="27">
      <alignment horizontal="left" vertical="center" wrapText="1" indent="3"/>
      <protection/>
    </xf>
    <xf numFmtId="165" fontId="3" fillId="0" borderId="6">
      <alignment horizontal="left" vertical="center" wrapText="1" indent="1"/>
      <protection/>
    </xf>
    <xf numFmtId="164" fontId="6" fillId="0" borderId="25">
      <alignment horizontal="left" vertical="center" wrapText="1"/>
      <protection/>
    </xf>
    <xf numFmtId="164" fontId="6" fillId="0" borderId="25">
      <alignment horizontal="left" vertical="center" wrapText="1"/>
      <protection/>
    </xf>
    <xf numFmtId="164" fontId="6" fillId="0" borderId="25">
      <alignment horizontal="left" vertical="center" wrapText="1"/>
      <protection/>
    </xf>
    <xf numFmtId="164" fontId="6" fillId="0" borderId="25">
      <alignment horizontal="left" vertical="center" wrapText="1"/>
      <protection/>
    </xf>
    <xf numFmtId="165" fontId="3" fillId="0" borderId="4">
      <alignment horizontal="left" vertical="center" wrapText="1" indent="2"/>
      <protection/>
    </xf>
    <xf numFmtId="165" fontId="3" fillId="0" borderId="13">
      <alignment horizontal="left" vertical="center" wrapText="1" indent="3"/>
      <protection/>
    </xf>
    <xf numFmtId="165" fontId="3" fillId="0" borderId="13">
      <alignment horizontal="left" vertical="center" wrapText="1" indent="3"/>
      <protection/>
    </xf>
    <xf numFmtId="165" fontId="3" fillId="0" borderId="13">
      <alignment horizontal="left" vertical="center" wrapText="1" indent="3"/>
      <protection/>
    </xf>
    <xf numFmtId="165" fontId="3" fillId="0" borderId="13">
      <alignment horizontal="left" vertical="center" wrapText="1" indent="3"/>
      <protection/>
    </xf>
    <xf numFmtId="165" fontId="3" fillId="0" borderId="26">
      <alignment horizontal="left" vertical="center" wrapText="1" indent="2"/>
      <protection/>
    </xf>
    <xf numFmtId="165" fontId="3" fillId="0" borderId="0">
      <alignment horizontal="left" vertical="center" wrapText="1" indent="3"/>
      <protection/>
    </xf>
    <xf numFmtId="165" fontId="3" fillId="0" borderId="0">
      <alignment horizontal="left" vertical="center" wrapText="1" indent="3"/>
      <protection/>
    </xf>
    <xf numFmtId="165" fontId="3" fillId="0" borderId="0">
      <alignment horizontal="left" vertical="center" wrapText="1" indent="3"/>
      <protection/>
    </xf>
    <xf numFmtId="165" fontId="3" fillId="0" borderId="0">
      <alignment horizontal="left" vertical="center" wrapText="1" indent="3"/>
      <protection/>
    </xf>
    <xf numFmtId="165" fontId="3" fillId="0" borderId="27">
      <alignment horizontal="left" vertical="center" wrapText="1" indent="2"/>
      <protection/>
    </xf>
    <xf numFmtId="165" fontId="3" fillId="0" borderId="5">
      <alignment horizontal="left" vertical="center" wrapText="1" indent="3"/>
      <protection/>
    </xf>
    <xf numFmtId="165" fontId="3" fillId="0" borderId="5">
      <alignment horizontal="left" vertical="center" wrapText="1" indent="3"/>
      <protection/>
    </xf>
    <xf numFmtId="165" fontId="3" fillId="0" borderId="5">
      <alignment horizontal="left" vertical="center" wrapText="1" indent="3"/>
      <protection/>
    </xf>
    <xf numFmtId="165" fontId="3" fillId="0" borderId="5">
      <alignment horizontal="left" vertical="center" wrapText="1" indent="3"/>
      <protection/>
    </xf>
    <xf numFmtId="164" fontId="6" fillId="0" borderId="25">
      <alignment horizontal="left" vertical="center" wrapText="1"/>
      <protection/>
    </xf>
    <xf numFmtId="165" fontId="6" fillId="0" borderId="25">
      <alignment horizontal="left" vertical="center" wrapText="1"/>
      <protection/>
    </xf>
    <xf numFmtId="165" fontId="6" fillId="0" borderId="25">
      <alignment horizontal="left" vertical="center" wrapText="1"/>
      <protection/>
    </xf>
    <xf numFmtId="165" fontId="6" fillId="0" borderId="25">
      <alignment horizontal="left" vertical="center" wrapText="1"/>
      <protection/>
    </xf>
    <xf numFmtId="165" fontId="6" fillId="0" borderId="25">
      <alignment horizontal="left" vertical="center" wrapText="1"/>
      <protection/>
    </xf>
    <xf numFmtId="165" fontId="3" fillId="0" borderId="13">
      <alignment horizontal="left" vertical="center" wrapText="1" indent="2"/>
      <protection/>
    </xf>
    <xf numFmtId="164" fontId="3" fillId="0" borderId="26">
      <alignment horizontal="left" vertical="center" wrapText="1"/>
      <protection/>
    </xf>
    <xf numFmtId="164" fontId="3" fillId="0" borderId="26">
      <alignment horizontal="left" vertical="center" wrapText="1"/>
      <protection/>
    </xf>
    <xf numFmtId="164" fontId="3" fillId="0" borderId="26">
      <alignment horizontal="left" vertical="center" wrapText="1"/>
      <protection/>
    </xf>
    <xf numFmtId="164" fontId="3" fillId="0" borderId="26">
      <alignment horizontal="left" vertical="center" wrapText="1"/>
      <protection/>
    </xf>
    <xf numFmtId="165" fontId="3" fillId="0" borderId="0">
      <alignment horizontal="left" vertical="center" wrapText="1" indent="2"/>
      <protection/>
    </xf>
    <xf numFmtId="164" fontId="3" fillId="0" borderId="27">
      <alignment horizontal="left" vertical="center" wrapText="1"/>
      <protection/>
    </xf>
    <xf numFmtId="164" fontId="3" fillId="0" borderId="27">
      <alignment horizontal="left" vertical="center" wrapText="1"/>
      <protection/>
    </xf>
    <xf numFmtId="164" fontId="3" fillId="0" borderId="27">
      <alignment horizontal="left" vertical="center" wrapText="1"/>
      <protection/>
    </xf>
    <xf numFmtId="164" fontId="3" fillId="0" borderId="27">
      <alignment horizontal="left" vertical="center" wrapText="1"/>
      <protection/>
    </xf>
    <xf numFmtId="165" fontId="3" fillId="0" borderId="5">
      <alignment horizontal="left" vertical="center" wrapText="1" indent="2"/>
      <protection/>
    </xf>
    <xf numFmtId="165" fontId="6" fillId="0" borderId="28">
      <alignment horizontal="left" vertical="center" wrapText="1"/>
      <protection/>
    </xf>
    <xf numFmtId="165" fontId="6" fillId="0" borderId="28">
      <alignment horizontal="left" vertical="center" wrapText="1"/>
      <protection/>
    </xf>
    <xf numFmtId="165" fontId="6" fillId="0" borderId="28">
      <alignment horizontal="left" vertical="center" wrapText="1"/>
      <protection/>
    </xf>
    <xf numFmtId="165" fontId="6" fillId="0" borderId="28">
      <alignment horizontal="left" vertical="center" wrapText="1"/>
      <protection/>
    </xf>
    <xf numFmtId="165" fontId="6" fillId="0" borderId="25">
      <alignment horizontal="left" vertical="center" wrapText="1"/>
      <protection/>
    </xf>
    <xf numFmtId="165" fontId="3" fillId="0" borderId="29">
      <alignment horizontal="left" vertical="center" wrapText="1"/>
      <protection/>
    </xf>
    <xf numFmtId="165" fontId="3" fillId="0" borderId="29">
      <alignment horizontal="left" vertical="center" wrapText="1"/>
      <protection/>
    </xf>
    <xf numFmtId="165" fontId="3" fillId="0" borderId="29">
      <alignment horizontal="left" vertical="center" wrapText="1"/>
      <protection/>
    </xf>
    <xf numFmtId="165" fontId="3" fillId="0" borderId="29">
      <alignment horizontal="left" vertical="center" wrapText="1"/>
      <protection/>
    </xf>
    <xf numFmtId="164" fontId="3" fillId="0" borderId="26">
      <alignment horizontal="left" vertical="center" wrapText="1"/>
      <protection/>
    </xf>
    <xf numFmtId="165" fontId="3" fillId="0" borderId="30">
      <alignment horizontal="left" vertical="center" wrapText="1"/>
      <protection/>
    </xf>
    <xf numFmtId="165" fontId="3" fillId="0" borderId="30">
      <alignment horizontal="left" vertical="center" wrapText="1"/>
      <protection/>
    </xf>
    <xf numFmtId="165" fontId="3" fillId="0" borderId="30">
      <alignment horizontal="left" vertical="center" wrapText="1"/>
      <protection/>
    </xf>
    <xf numFmtId="165" fontId="3" fillId="0" borderId="30">
      <alignment horizontal="left" vertical="center" wrapText="1"/>
      <protection/>
    </xf>
    <xf numFmtId="164" fontId="3" fillId="0" borderId="27">
      <alignment horizontal="left" vertical="center" wrapText="1"/>
      <protection/>
    </xf>
    <xf numFmtId="165" fontId="4" fillId="0" borderId="31">
      <alignment horizontal="center"/>
      <protection/>
    </xf>
    <xf numFmtId="165" fontId="4" fillId="0" borderId="31">
      <alignment horizontal="center"/>
      <protection/>
    </xf>
    <xf numFmtId="165" fontId="4" fillId="0" borderId="31">
      <alignment horizontal="center"/>
      <protection/>
    </xf>
    <xf numFmtId="165" fontId="4" fillId="0" borderId="31">
      <alignment horizontal="center"/>
      <protection/>
    </xf>
    <xf numFmtId="165" fontId="3" fillId="0" borderId="26">
      <alignment horizontal="left" vertical="center" wrapText="1"/>
      <protection/>
    </xf>
    <xf numFmtId="165" fontId="4" fillId="0" borderId="32">
      <alignment horizontal="center" vertical="center" wrapText="1"/>
      <protection/>
    </xf>
    <xf numFmtId="165" fontId="4" fillId="0" borderId="32">
      <alignment horizontal="center" vertical="center" wrapText="1"/>
      <protection/>
    </xf>
    <xf numFmtId="165" fontId="4" fillId="0" borderId="32">
      <alignment horizontal="center" vertical="center" wrapText="1"/>
      <protection/>
    </xf>
    <xf numFmtId="165" fontId="4" fillId="0" borderId="32">
      <alignment horizontal="center" vertical="center" wrapText="1"/>
      <protection/>
    </xf>
    <xf numFmtId="165" fontId="3" fillId="0" borderId="27">
      <alignment horizontal="left" vertical="center" wrapText="1"/>
      <protection/>
    </xf>
    <xf numFmtId="165" fontId="3" fillId="0" borderId="33">
      <alignment horizontal="center" vertical="center" wrapText="1"/>
      <protection/>
    </xf>
    <xf numFmtId="165" fontId="3" fillId="0" borderId="33">
      <alignment horizontal="center" vertical="center" wrapText="1"/>
      <protection/>
    </xf>
    <xf numFmtId="165" fontId="3" fillId="0" borderId="33">
      <alignment horizontal="center" vertical="center" wrapText="1"/>
      <protection/>
    </xf>
    <xf numFmtId="165" fontId="3" fillId="0" borderId="33">
      <alignment horizontal="center" vertical="center" wrapText="1"/>
      <protection/>
    </xf>
    <xf numFmtId="165" fontId="4" fillId="0" borderId="31">
      <alignment horizontal="center"/>
      <protection/>
    </xf>
    <xf numFmtId="165" fontId="3" fillId="0" borderId="16">
      <alignment horizontal="center" vertical="center" wrapText="1"/>
      <protection/>
    </xf>
    <xf numFmtId="165" fontId="3" fillId="0" borderId="16">
      <alignment horizontal="center" vertical="center" wrapText="1"/>
      <protection/>
    </xf>
    <xf numFmtId="165" fontId="3" fillId="0" borderId="16">
      <alignment horizontal="center" vertical="center" wrapText="1"/>
      <protection/>
    </xf>
    <xf numFmtId="165" fontId="3" fillId="0" borderId="16">
      <alignment horizontal="center" vertical="center" wrapText="1"/>
      <protection/>
    </xf>
    <xf numFmtId="165" fontId="4" fillId="0" borderId="32">
      <alignment horizontal="center" vertical="center" wrapText="1"/>
      <protection/>
    </xf>
    <xf numFmtId="165" fontId="3" fillId="0" borderId="32">
      <alignment horizontal="center" vertical="center" wrapText="1"/>
      <protection/>
    </xf>
    <xf numFmtId="165" fontId="3" fillId="0" borderId="32">
      <alignment horizontal="center" vertical="center" wrapText="1"/>
      <protection/>
    </xf>
    <xf numFmtId="165" fontId="3" fillId="0" borderId="32">
      <alignment horizontal="center" vertical="center" wrapText="1"/>
      <protection/>
    </xf>
    <xf numFmtId="165" fontId="3" fillId="0" borderId="32">
      <alignment horizontal="center" vertical="center" wrapText="1"/>
      <protection/>
    </xf>
    <xf numFmtId="165" fontId="3" fillId="0" borderId="33">
      <alignment horizontal="center" vertical="center" wrapText="1"/>
      <protection/>
    </xf>
    <xf numFmtId="165" fontId="3" fillId="0" borderId="13">
      <alignment horizontal="center" vertical="center" wrapText="1"/>
      <protection/>
    </xf>
    <xf numFmtId="165" fontId="3" fillId="0" borderId="13">
      <alignment horizontal="center" vertical="center" wrapText="1"/>
      <protection/>
    </xf>
    <xf numFmtId="165" fontId="3" fillId="0" borderId="13">
      <alignment horizontal="center" vertical="center" wrapText="1"/>
      <protection/>
    </xf>
    <xf numFmtId="165" fontId="3" fillId="0" borderId="13">
      <alignment horizontal="center" vertical="center" wrapText="1"/>
      <protection/>
    </xf>
    <xf numFmtId="165" fontId="3" fillId="0" borderId="16">
      <alignment horizontal="center" vertical="center" wrapText="1"/>
      <protection/>
    </xf>
    <xf numFmtId="165" fontId="3" fillId="0" borderId="0">
      <alignment horizontal="center" vertical="center" wrapText="1"/>
      <protection/>
    </xf>
    <xf numFmtId="165" fontId="3" fillId="0" borderId="0">
      <alignment horizontal="center" vertical="center" wrapText="1"/>
      <protection/>
    </xf>
    <xf numFmtId="165" fontId="3" fillId="0" borderId="0">
      <alignment horizontal="center" vertical="center" wrapText="1"/>
      <protection/>
    </xf>
    <xf numFmtId="165" fontId="3" fillId="0" borderId="0">
      <alignment horizontal="center" vertical="center" wrapText="1"/>
      <protection/>
    </xf>
    <xf numFmtId="165" fontId="3" fillId="0" borderId="32">
      <alignment horizontal="center" vertical="center" wrapText="1"/>
      <protection/>
    </xf>
    <xf numFmtId="165" fontId="3" fillId="0" borderId="5">
      <alignment horizontal="center" vertical="center" wrapText="1"/>
      <protection/>
    </xf>
    <xf numFmtId="165" fontId="3" fillId="0" borderId="5">
      <alignment horizontal="center" vertical="center" wrapText="1"/>
      <protection/>
    </xf>
    <xf numFmtId="165" fontId="3" fillId="0" borderId="5">
      <alignment horizontal="center" vertical="center" wrapText="1"/>
      <protection/>
    </xf>
    <xf numFmtId="165" fontId="3" fillId="0" borderId="5">
      <alignment horizontal="center" vertical="center" wrapText="1"/>
      <protection/>
    </xf>
    <xf numFmtId="165" fontId="3" fillId="0" borderId="34">
      <alignment horizontal="center" vertical="center" wrapText="1"/>
      <protection/>
    </xf>
    <xf numFmtId="165" fontId="4" fillId="0" borderId="31">
      <alignment horizontal="center" vertical="center" wrapText="1"/>
      <protection/>
    </xf>
    <xf numFmtId="165" fontId="4" fillId="0" borderId="31">
      <alignment horizontal="center" vertical="center" wrapText="1"/>
      <protection/>
    </xf>
    <xf numFmtId="165" fontId="4" fillId="0" borderId="31">
      <alignment horizontal="center" vertical="center" wrapText="1"/>
      <protection/>
    </xf>
    <xf numFmtId="165" fontId="4" fillId="0" borderId="31">
      <alignment horizontal="center" vertical="center" wrapText="1"/>
      <protection/>
    </xf>
    <xf numFmtId="165" fontId="3" fillId="0" borderId="35">
      <alignment horizontal="center" vertical="center" wrapText="1"/>
      <protection/>
    </xf>
    <xf numFmtId="165" fontId="3" fillId="0" borderId="34">
      <alignment horizontal="center" vertical="center" wrapText="1"/>
      <protection/>
    </xf>
    <xf numFmtId="165" fontId="3" fillId="0" borderId="34">
      <alignment horizontal="center" vertical="center" wrapText="1"/>
      <protection/>
    </xf>
    <xf numFmtId="165" fontId="3" fillId="0" borderId="34">
      <alignment horizontal="center" vertical="center" wrapText="1"/>
      <protection/>
    </xf>
    <xf numFmtId="165" fontId="3" fillId="0" borderId="34">
      <alignment horizontal="center" vertical="center" wrapText="1"/>
      <protection/>
    </xf>
    <xf numFmtId="165" fontId="3" fillId="0" borderId="0">
      <alignment horizontal="center" vertical="center" wrapText="1"/>
      <protection/>
    </xf>
    <xf numFmtId="164" fontId="2" fillId="0" borderId="35">
      <alignment/>
      <protection/>
    </xf>
    <xf numFmtId="164" fontId="2" fillId="0" borderId="35">
      <alignment/>
      <protection/>
    </xf>
    <xf numFmtId="164" fontId="2" fillId="0" borderId="35">
      <alignment/>
      <protection/>
    </xf>
    <xf numFmtId="164" fontId="2" fillId="0" borderId="35">
      <alignment/>
      <protection/>
    </xf>
    <xf numFmtId="165" fontId="3" fillId="0" borderId="5">
      <alignment horizontal="center" vertical="center" wrapText="1"/>
      <protection/>
    </xf>
    <xf numFmtId="164" fontId="3" fillId="0" borderId="31">
      <alignment horizontal="center" vertical="center"/>
      <protection/>
    </xf>
    <xf numFmtId="164" fontId="3" fillId="0" borderId="31">
      <alignment horizontal="center" vertical="center"/>
      <protection/>
    </xf>
    <xf numFmtId="164" fontId="3" fillId="0" borderId="31">
      <alignment horizontal="center" vertical="center"/>
      <protection/>
    </xf>
    <xf numFmtId="164" fontId="3" fillId="0" borderId="31">
      <alignment horizontal="center" vertical="center"/>
      <protection/>
    </xf>
    <xf numFmtId="165" fontId="4" fillId="0" borderId="31">
      <alignment horizontal="center" vertical="center" wrapText="1"/>
      <protection/>
    </xf>
    <xf numFmtId="164" fontId="4" fillId="0" borderId="31">
      <alignment horizontal="center" vertical="center"/>
      <protection/>
    </xf>
    <xf numFmtId="164" fontId="3" fillId="0" borderId="33">
      <alignment horizontal="center" vertical="center"/>
      <protection/>
    </xf>
    <xf numFmtId="164" fontId="3" fillId="0" borderId="16">
      <alignment horizontal="center" vertical="center"/>
      <protection/>
    </xf>
    <xf numFmtId="164" fontId="3" fillId="0" borderId="32">
      <alignment horizontal="center" vertical="center"/>
      <protection/>
    </xf>
    <xf numFmtId="164" fontId="4" fillId="0" borderId="32">
      <alignment horizontal="center" vertical="center"/>
      <protection/>
    </xf>
    <xf numFmtId="164" fontId="3" fillId="0" borderId="34">
      <alignment horizontal="center" vertical="center"/>
      <protection/>
    </xf>
    <xf numFmtId="165" fontId="4" fillId="0" borderId="31">
      <alignment horizontal="center" vertical="center"/>
      <protection/>
    </xf>
    <xf numFmtId="165" fontId="3" fillId="0" borderId="33">
      <alignment horizontal="center" vertical="center"/>
      <protection/>
    </xf>
    <xf numFmtId="165" fontId="3" fillId="0" borderId="16">
      <alignment horizontal="center" vertical="center"/>
      <protection/>
    </xf>
    <xf numFmtId="165" fontId="3" fillId="0" borderId="32">
      <alignment horizontal="center" vertical="center"/>
      <protection/>
    </xf>
    <xf numFmtId="165" fontId="3" fillId="0" borderId="34">
      <alignment horizontal="center" vertical="center"/>
      <protection/>
    </xf>
    <xf numFmtId="165" fontId="3" fillId="0" borderId="5">
      <alignment horizontal="center"/>
      <protection/>
    </xf>
    <xf numFmtId="164" fontId="3" fillId="0" borderId="13">
      <alignment horizontal="center"/>
      <protection/>
    </xf>
    <xf numFmtId="164" fontId="3" fillId="0" borderId="0">
      <alignment horizontal="center"/>
      <protection/>
    </xf>
    <xf numFmtId="165" fontId="3" fillId="0" borderId="5">
      <alignment/>
      <protection/>
    </xf>
    <xf numFmtId="164" fontId="3" fillId="0" borderId="24">
      <alignment horizontal="center" vertical="top"/>
      <protection/>
    </xf>
    <xf numFmtId="165" fontId="3" fillId="0" borderId="24">
      <alignment horizontal="center" vertical="top" wrapText="1"/>
      <protection/>
    </xf>
    <xf numFmtId="164" fontId="3" fillId="0" borderId="21">
      <alignment/>
      <protection/>
    </xf>
    <xf numFmtId="166" fontId="3" fillId="0" borderId="36">
      <alignment horizontal="right"/>
      <protection/>
    </xf>
    <xf numFmtId="166" fontId="3" fillId="0" borderId="35">
      <alignment horizontal="right"/>
      <protection/>
    </xf>
    <xf numFmtId="166" fontId="3" fillId="0" borderId="0">
      <alignment horizontal="right" shrinkToFit="1"/>
      <protection/>
    </xf>
    <xf numFmtId="166" fontId="3" fillId="0" borderId="5">
      <alignment horizontal="right"/>
      <protection/>
    </xf>
    <xf numFmtId="164" fontId="3" fillId="0" borderId="13">
      <alignment/>
      <protection/>
    </xf>
    <xf numFmtId="164" fontId="3" fillId="0" borderId="24">
      <alignment horizontal="center" vertical="top" wrapText="1"/>
      <protection/>
    </xf>
    <xf numFmtId="164" fontId="3" fillId="0" borderId="5">
      <alignment horizontal="center"/>
      <protection/>
    </xf>
    <xf numFmtId="165" fontId="3" fillId="0" borderId="13">
      <alignment horizontal="center"/>
      <protection/>
    </xf>
    <xf numFmtId="165" fontId="3" fillId="0" borderId="0">
      <alignment horizontal="left"/>
      <protection/>
    </xf>
    <xf numFmtId="166" fontId="3" fillId="0" borderId="21">
      <alignment horizontal="right"/>
      <protection/>
    </xf>
    <xf numFmtId="164" fontId="3" fillId="0" borderId="24">
      <alignment horizontal="center" vertical="top"/>
      <protection/>
    </xf>
    <xf numFmtId="166" fontId="3" fillId="0" borderId="22">
      <alignment horizontal="right"/>
      <protection/>
    </xf>
    <xf numFmtId="166" fontId="3" fillId="0" borderId="37">
      <alignment horizontal="right"/>
      <protection/>
    </xf>
    <xf numFmtId="164" fontId="3" fillId="0" borderId="22">
      <alignment/>
      <protection/>
    </xf>
    <xf numFmtId="164" fontId="7" fillId="0" borderId="38">
      <alignment/>
      <protection/>
    </xf>
    <xf numFmtId="164" fontId="2" fillId="3" borderId="0">
      <alignment/>
      <protection/>
    </xf>
    <xf numFmtId="164" fontId="2" fillId="3" borderId="0">
      <alignment/>
      <protection/>
    </xf>
    <xf numFmtId="164" fontId="2" fillId="3" borderId="0">
      <alignment/>
      <protection/>
    </xf>
    <xf numFmtId="164" fontId="2" fillId="3" borderId="0">
      <alignment/>
      <protection/>
    </xf>
    <xf numFmtId="164" fontId="2" fillId="3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8" fillId="0" borderId="0">
      <alignment/>
      <protection/>
    </xf>
    <xf numFmtId="164" fontId="3" fillId="0" borderId="0">
      <alignment horizontal="left"/>
      <protection/>
    </xf>
    <xf numFmtId="164" fontId="3" fillId="0" borderId="0">
      <alignment horizontal="left"/>
      <protection/>
    </xf>
    <xf numFmtId="164" fontId="3" fillId="0" borderId="0">
      <alignment horizontal="left"/>
      <protection/>
    </xf>
    <xf numFmtId="164" fontId="3" fillId="0" borderId="0">
      <alignment horizontal="left"/>
      <protection/>
    </xf>
    <xf numFmtId="164" fontId="3" fillId="0" borderId="0">
      <alignment horizontal="left"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3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7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2" fillId="3" borderId="5">
      <alignment/>
      <protection/>
    </xf>
    <xf numFmtId="164" fontId="2" fillId="3" borderId="5">
      <alignment/>
      <protection/>
    </xf>
    <xf numFmtId="164" fontId="2" fillId="3" borderId="5">
      <alignment/>
      <protection/>
    </xf>
    <xf numFmtId="164" fontId="2" fillId="3" borderId="5">
      <alignment/>
      <protection/>
    </xf>
    <xf numFmtId="164" fontId="2" fillId="3" borderId="5">
      <alignment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4" fontId="2" fillId="3" borderId="39">
      <alignment/>
      <protection/>
    </xf>
    <xf numFmtId="164" fontId="2" fillId="3" borderId="39">
      <alignment/>
      <protection/>
    </xf>
    <xf numFmtId="164" fontId="2" fillId="3" borderId="39">
      <alignment/>
      <protection/>
    </xf>
    <xf numFmtId="164" fontId="2" fillId="3" borderId="39">
      <alignment/>
      <protection/>
    </xf>
    <xf numFmtId="164" fontId="2" fillId="3" borderId="39">
      <alignment/>
      <protection/>
    </xf>
    <xf numFmtId="164" fontId="3" fillId="0" borderId="40">
      <alignment horizontal="left" wrapText="1"/>
      <protection/>
    </xf>
    <xf numFmtId="164" fontId="3" fillId="0" borderId="40">
      <alignment horizontal="left" wrapText="1"/>
      <protection/>
    </xf>
    <xf numFmtId="164" fontId="3" fillId="0" borderId="40">
      <alignment horizontal="left" wrapText="1"/>
      <protection/>
    </xf>
    <xf numFmtId="164" fontId="3" fillId="0" borderId="40">
      <alignment horizontal="left" wrapText="1"/>
      <protection/>
    </xf>
    <xf numFmtId="164" fontId="3" fillId="0" borderId="40">
      <alignment horizontal="left" wrapText="1"/>
      <protection/>
    </xf>
    <xf numFmtId="164" fontId="3" fillId="0" borderId="14">
      <alignment horizontal="left" wrapText="1" indent="1"/>
      <protection/>
    </xf>
    <xf numFmtId="164" fontId="9" fillId="0" borderId="25">
      <alignment horizontal="left" wrapText="1" indent="2"/>
      <protection/>
    </xf>
    <xf numFmtId="164" fontId="3" fillId="0" borderId="14">
      <alignment horizontal="left" wrapText="1" indent="1"/>
      <protection/>
    </xf>
    <xf numFmtId="164" fontId="3" fillId="0" borderId="14">
      <alignment horizontal="left" wrapText="1" indent="1"/>
      <protection/>
    </xf>
    <xf numFmtId="164" fontId="3" fillId="0" borderId="14">
      <alignment horizontal="left" wrapText="1" indent="1"/>
      <protection/>
    </xf>
    <xf numFmtId="164" fontId="3" fillId="0" borderId="7">
      <alignment horizontal="left" wrapText="1" indent="1"/>
      <protection/>
    </xf>
    <xf numFmtId="164" fontId="3" fillId="0" borderId="25">
      <alignment horizontal="left" wrapText="1" indent="2"/>
      <protection/>
    </xf>
    <xf numFmtId="164" fontId="3" fillId="0" borderId="25">
      <alignment horizontal="left" wrapText="1" indent="2"/>
      <protection/>
    </xf>
    <xf numFmtId="164" fontId="3" fillId="0" borderId="25">
      <alignment horizontal="left" wrapText="1" indent="2"/>
      <protection/>
    </xf>
    <xf numFmtId="164" fontId="3" fillId="0" borderId="25">
      <alignment horizontal="left" wrapText="1" indent="2"/>
      <protection/>
    </xf>
    <xf numFmtId="164" fontId="2" fillId="3" borderId="13">
      <alignment/>
      <protection/>
    </xf>
    <xf numFmtId="164" fontId="2" fillId="3" borderId="17">
      <alignment/>
      <protection/>
    </xf>
    <xf numFmtId="164" fontId="2" fillId="3" borderId="17">
      <alignment/>
      <protection/>
    </xf>
    <xf numFmtId="164" fontId="2" fillId="3" borderId="17">
      <alignment/>
      <protection/>
    </xf>
    <xf numFmtId="164" fontId="2" fillId="3" borderId="17">
      <alignment/>
      <protection/>
    </xf>
    <xf numFmtId="164" fontId="10" fillId="0" borderId="0">
      <alignment horizontal="center" wrapText="1"/>
      <protection/>
    </xf>
    <xf numFmtId="164" fontId="10" fillId="0" borderId="0">
      <alignment horizontal="center" wrapText="1"/>
      <protection/>
    </xf>
    <xf numFmtId="164" fontId="10" fillId="0" borderId="0">
      <alignment horizontal="center" wrapText="1"/>
      <protection/>
    </xf>
    <xf numFmtId="164" fontId="10" fillId="0" borderId="0">
      <alignment horizontal="center" wrapText="1"/>
      <protection/>
    </xf>
    <xf numFmtId="164" fontId="10" fillId="0" borderId="0">
      <alignment horizontal="center" wrapText="1"/>
      <protection/>
    </xf>
    <xf numFmtId="164" fontId="11" fillId="0" borderId="0">
      <alignment horizontal="center" vertical="top"/>
      <protection/>
    </xf>
    <xf numFmtId="164" fontId="11" fillId="0" borderId="0">
      <alignment horizontal="center" vertical="top"/>
      <protection/>
    </xf>
    <xf numFmtId="164" fontId="11" fillId="0" borderId="0">
      <alignment horizontal="center" vertical="top"/>
      <protection/>
    </xf>
    <xf numFmtId="164" fontId="11" fillId="0" borderId="0">
      <alignment horizontal="center" vertical="top"/>
      <protection/>
    </xf>
    <xf numFmtId="164" fontId="11" fillId="0" borderId="0">
      <alignment horizontal="center" vertical="top"/>
      <protection/>
    </xf>
    <xf numFmtId="164" fontId="3" fillId="0" borderId="5">
      <alignment wrapText="1"/>
      <protection/>
    </xf>
    <xf numFmtId="164" fontId="3" fillId="0" borderId="5">
      <alignment wrapText="1"/>
      <protection/>
    </xf>
    <xf numFmtId="164" fontId="3" fillId="0" borderId="5">
      <alignment wrapText="1"/>
      <protection/>
    </xf>
    <xf numFmtId="164" fontId="3" fillId="0" borderId="5">
      <alignment wrapText="1"/>
      <protection/>
    </xf>
    <xf numFmtId="164" fontId="3" fillId="0" borderId="5">
      <alignment wrapText="1"/>
      <protection/>
    </xf>
    <xf numFmtId="164" fontId="3" fillId="0" borderId="39">
      <alignment wrapText="1"/>
      <protection/>
    </xf>
    <xf numFmtId="164" fontId="3" fillId="0" borderId="39">
      <alignment wrapText="1"/>
      <protection/>
    </xf>
    <xf numFmtId="164" fontId="3" fillId="0" borderId="39">
      <alignment wrapText="1"/>
      <protection/>
    </xf>
    <xf numFmtId="164" fontId="3" fillId="0" borderId="39">
      <alignment wrapText="1"/>
      <protection/>
    </xf>
    <xf numFmtId="164" fontId="3" fillId="0" borderId="39">
      <alignment wrapText="1"/>
      <protection/>
    </xf>
    <xf numFmtId="164" fontId="3" fillId="0" borderId="13">
      <alignment horizontal="left"/>
      <protection/>
    </xf>
    <xf numFmtId="164" fontId="3" fillId="0" borderId="13">
      <alignment horizontal="left"/>
      <protection/>
    </xf>
    <xf numFmtId="164" fontId="3" fillId="0" borderId="13">
      <alignment horizontal="left"/>
      <protection/>
    </xf>
    <xf numFmtId="164" fontId="3" fillId="0" borderId="13">
      <alignment horizontal="left"/>
      <protection/>
    </xf>
    <xf numFmtId="164" fontId="3" fillId="0" borderId="13">
      <alignment horizontal="left"/>
      <protection/>
    </xf>
    <xf numFmtId="164" fontId="2" fillId="3" borderId="41">
      <alignment/>
      <protection/>
    </xf>
    <xf numFmtId="164" fontId="2" fillId="3" borderId="41">
      <alignment/>
      <protection/>
    </xf>
    <xf numFmtId="164" fontId="2" fillId="3" borderId="41">
      <alignment/>
      <protection/>
    </xf>
    <xf numFmtId="164" fontId="2" fillId="3" borderId="41">
      <alignment/>
      <protection/>
    </xf>
    <xf numFmtId="164" fontId="2" fillId="3" borderId="41">
      <alignment/>
      <protection/>
    </xf>
    <xf numFmtId="165" fontId="3" fillId="0" borderId="31">
      <alignment horizontal="center" wrapText="1"/>
      <protection/>
    </xf>
    <xf numFmtId="165" fontId="3" fillId="0" borderId="31">
      <alignment horizontal="center" wrapText="1"/>
      <protection/>
    </xf>
    <xf numFmtId="165" fontId="3" fillId="0" borderId="31">
      <alignment horizontal="center" wrapText="1"/>
      <protection/>
    </xf>
    <xf numFmtId="165" fontId="3" fillId="0" borderId="31">
      <alignment horizontal="center" wrapText="1"/>
      <protection/>
    </xf>
    <xf numFmtId="165" fontId="3" fillId="0" borderId="31">
      <alignment horizontal="center" wrapText="1"/>
      <protection/>
    </xf>
    <xf numFmtId="165" fontId="3" fillId="0" borderId="33">
      <alignment horizontal="center" wrapText="1"/>
      <protection/>
    </xf>
    <xf numFmtId="165" fontId="3" fillId="0" borderId="33">
      <alignment horizontal="center" wrapText="1"/>
      <protection/>
    </xf>
    <xf numFmtId="165" fontId="3" fillId="0" borderId="33">
      <alignment horizontal="center" wrapText="1"/>
      <protection/>
    </xf>
    <xf numFmtId="165" fontId="3" fillId="0" borderId="33">
      <alignment horizontal="center" wrapText="1"/>
      <protection/>
    </xf>
    <xf numFmtId="165" fontId="3" fillId="0" borderId="33">
      <alignment horizontal="center" wrapText="1"/>
      <protection/>
    </xf>
    <xf numFmtId="165" fontId="3" fillId="0" borderId="32">
      <alignment horizontal="center"/>
      <protection/>
    </xf>
    <xf numFmtId="165" fontId="3" fillId="0" borderId="32">
      <alignment horizontal="center"/>
      <protection/>
    </xf>
    <xf numFmtId="165" fontId="3" fillId="0" borderId="32">
      <alignment horizontal="center"/>
      <protection/>
    </xf>
    <xf numFmtId="165" fontId="3" fillId="0" borderId="32">
      <alignment horizontal="center"/>
      <protection/>
    </xf>
    <xf numFmtId="165" fontId="3" fillId="0" borderId="32">
      <alignment horizontal="center"/>
      <protection/>
    </xf>
    <xf numFmtId="164" fontId="2" fillId="3" borderId="42">
      <alignment/>
      <protection/>
    </xf>
    <xf numFmtId="164" fontId="2" fillId="3" borderId="13">
      <alignment/>
      <protection/>
    </xf>
    <xf numFmtId="164" fontId="2" fillId="3" borderId="13">
      <alignment/>
      <protection/>
    </xf>
    <xf numFmtId="164" fontId="2" fillId="3" borderId="13">
      <alignment/>
      <protection/>
    </xf>
    <xf numFmtId="164" fontId="2" fillId="3" borderId="13">
      <alignment/>
      <protection/>
    </xf>
    <xf numFmtId="164" fontId="3" fillId="0" borderId="35">
      <alignment/>
      <protection/>
    </xf>
    <xf numFmtId="164" fontId="2" fillId="3" borderId="42">
      <alignment/>
      <protection/>
    </xf>
    <xf numFmtId="164" fontId="2" fillId="3" borderId="42">
      <alignment/>
      <protection/>
    </xf>
    <xf numFmtId="164" fontId="2" fillId="3" borderId="42">
      <alignment/>
      <protection/>
    </xf>
    <xf numFmtId="164" fontId="2" fillId="3" borderId="42">
      <alignment/>
      <protection/>
    </xf>
    <xf numFmtId="164" fontId="3" fillId="0" borderId="0">
      <alignment horizontal="center"/>
      <protection/>
    </xf>
    <xf numFmtId="164" fontId="3" fillId="0" borderId="35">
      <alignment/>
      <protection/>
    </xf>
    <xf numFmtId="164" fontId="3" fillId="0" borderId="35">
      <alignment/>
      <protection/>
    </xf>
    <xf numFmtId="164" fontId="3" fillId="0" borderId="35">
      <alignment/>
      <protection/>
    </xf>
    <xf numFmtId="164" fontId="3" fillId="0" borderId="35">
      <alignment/>
      <protection/>
    </xf>
    <xf numFmtId="165" fontId="3" fillId="0" borderId="13">
      <alignment/>
      <protection/>
    </xf>
    <xf numFmtId="164" fontId="3" fillId="0" borderId="0">
      <alignment horizontal="left"/>
      <protection/>
    </xf>
    <xf numFmtId="164" fontId="3" fillId="0" borderId="0">
      <alignment horizontal="left"/>
      <protection/>
    </xf>
    <xf numFmtId="164" fontId="3" fillId="0" borderId="0">
      <alignment horizontal="left"/>
      <protection/>
    </xf>
    <xf numFmtId="164" fontId="3" fillId="0" borderId="0">
      <alignment horizontal="left"/>
      <protection/>
    </xf>
    <xf numFmtId="165" fontId="3" fillId="0" borderId="0">
      <alignment/>
      <protection/>
    </xf>
    <xf numFmtId="165" fontId="3" fillId="0" borderId="13">
      <alignment/>
      <protection/>
    </xf>
    <xf numFmtId="165" fontId="3" fillId="0" borderId="13">
      <alignment/>
      <protection/>
    </xf>
    <xf numFmtId="165" fontId="3" fillId="0" borderId="13">
      <alignment/>
      <protection/>
    </xf>
    <xf numFmtId="165" fontId="3" fillId="0" borderId="13">
      <alignment/>
      <protection/>
    </xf>
    <xf numFmtId="165" fontId="3" fillId="0" borderId="2">
      <alignment horizontal="center"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0">
      <alignment/>
      <protection/>
    </xf>
    <xf numFmtId="165" fontId="3" fillId="0" borderId="21">
      <alignment horizontal="center"/>
      <protection/>
    </xf>
    <xf numFmtId="165" fontId="3" fillId="0" borderId="2">
      <alignment horizontal="center"/>
      <protection/>
    </xf>
    <xf numFmtId="165" fontId="3" fillId="0" borderId="2">
      <alignment horizontal="center"/>
      <protection/>
    </xf>
    <xf numFmtId="165" fontId="3" fillId="0" borderId="2">
      <alignment horizontal="center"/>
      <protection/>
    </xf>
    <xf numFmtId="165" fontId="3" fillId="0" borderId="2">
      <alignment horizontal="center"/>
      <protection/>
    </xf>
    <xf numFmtId="165" fontId="3" fillId="0" borderId="24">
      <alignment horizontal="center"/>
      <protection/>
    </xf>
    <xf numFmtId="165" fontId="3" fillId="0" borderId="21">
      <alignment horizontal="center"/>
      <protection/>
    </xf>
    <xf numFmtId="165" fontId="3" fillId="0" borderId="21">
      <alignment horizontal="center"/>
      <protection/>
    </xf>
    <xf numFmtId="165" fontId="3" fillId="0" borderId="21">
      <alignment horizontal="center"/>
      <protection/>
    </xf>
    <xf numFmtId="165" fontId="3" fillId="0" borderId="21">
      <alignment horizontal="center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/>
      <protection/>
    </xf>
    <xf numFmtId="165" fontId="3" fillId="0" borderId="24">
      <alignment horizontal="center"/>
      <protection/>
    </xf>
    <xf numFmtId="165" fontId="3" fillId="0" borderId="24">
      <alignment horizontal="center"/>
      <protection/>
    </xf>
    <xf numFmtId="165" fontId="3" fillId="0" borderId="24">
      <alignment horizontal="center"/>
      <protection/>
    </xf>
    <xf numFmtId="165" fontId="3" fillId="0" borderId="36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5" fontId="3" fillId="0" borderId="24">
      <alignment horizontal="center" vertical="center" wrapText="1"/>
      <protection/>
    </xf>
    <xf numFmtId="164" fontId="2" fillId="3" borderId="43">
      <alignment/>
      <protection/>
    </xf>
    <xf numFmtId="165" fontId="3" fillId="0" borderId="36">
      <alignment horizontal="center" vertical="center" wrapText="1"/>
      <protection/>
    </xf>
    <xf numFmtId="165" fontId="3" fillId="0" borderId="36">
      <alignment horizontal="center" vertical="center" wrapText="1"/>
      <protection/>
    </xf>
    <xf numFmtId="165" fontId="3" fillId="0" borderId="36">
      <alignment horizontal="center" vertical="center" wrapText="1"/>
      <protection/>
    </xf>
    <xf numFmtId="165" fontId="3" fillId="0" borderId="36">
      <alignment horizontal="center" vertical="center" wrapText="1"/>
      <protection/>
    </xf>
    <xf numFmtId="166" fontId="3" fillId="0" borderId="24">
      <alignment horizontal="right"/>
      <protection/>
    </xf>
    <xf numFmtId="164" fontId="2" fillId="3" borderId="43">
      <alignment/>
      <protection/>
    </xf>
    <xf numFmtId="164" fontId="2" fillId="3" borderId="43">
      <alignment/>
      <protection/>
    </xf>
    <xf numFmtId="164" fontId="2" fillId="3" borderId="43">
      <alignment/>
      <protection/>
    </xf>
    <xf numFmtId="164" fontId="2" fillId="3" borderId="43">
      <alignment/>
      <protection/>
    </xf>
    <xf numFmtId="164" fontId="3" fillId="2" borderId="35">
      <alignment/>
      <protection/>
    </xf>
    <xf numFmtId="166" fontId="3" fillId="0" borderId="24">
      <alignment horizontal="right"/>
      <protection/>
    </xf>
    <xf numFmtId="166" fontId="3" fillId="0" borderId="24">
      <alignment horizontal="right"/>
      <protection/>
    </xf>
    <xf numFmtId="166" fontId="3" fillId="0" borderId="24">
      <alignment horizontal="right"/>
      <protection/>
    </xf>
    <xf numFmtId="166" fontId="3" fillId="0" borderId="24">
      <alignment horizontal="right"/>
      <protection/>
    </xf>
    <xf numFmtId="164" fontId="3" fillId="2" borderId="0">
      <alignment/>
      <protection/>
    </xf>
    <xf numFmtId="164" fontId="3" fillId="2" borderId="35">
      <alignment/>
      <protection/>
    </xf>
    <xf numFmtId="164" fontId="3" fillId="2" borderId="35">
      <alignment/>
      <protection/>
    </xf>
    <xf numFmtId="164" fontId="3" fillId="2" borderId="35">
      <alignment/>
      <protection/>
    </xf>
    <xf numFmtId="164" fontId="3" fillId="2" borderId="35">
      <alignment/>
      <protection/>
    </xf>
    <xf numFmtId="164" fontId="10" fillId="0" borderId="0">
      <alignment horizontal="center" wrapText="1"/>
      <protection/>
    </xf>
    <xf numFmtId="164" fontId="10" fillId="0" borderId="0">
      <alignment horizontal="center" wrapText="1"/>
      <protection/>
    </xf>
    <xf numFmtId="164" fontId="10" fillId="0" borderId="0">
      <alignment horizontal="center" wrapText="1"/>
      <protection/>
    </xf>
    <xf numFmtId="164" fontId="10" fillId="0" borderId="0">
      <alignment horizontal="center" wrapText="1"/>
      <protection/>
    </xf>
    <xf numFmtId="164" fontId="10" fillId="0" borderId="0">
      <alignment horizontal="center" wrapText="1"/>
      <protection/>
    </xf>
    <xf numFmtId="164" fontId="12" fillId="0" borderId="23">
      <alignment/>
      <protection/>
    </xf>
    <xf numFmtId="164" fontId="12" fillId="0" borderId="23">
      <alignment/>
      <protection/>
    </xf>
    <xf numFmtId="164" fontId="12" fillId="0" borderId="23">
      <alignment/>
      <protection/>
    </xf>
    <xf numFmtId="164" fontId="12" fillId="0" borderId="23">
      <alignment/>
      <protection/>
    </xf>
    <xf numFmtId="164" fontId="12" fillId="0" borderId="23">
      <alignment/>
      <protection/>
    </xf>
    <xf numFmtId="165" fontId="13" fillId="0" borderId="44">
      <alignment horizontal="right"/>
      <protection/>
    </xf>
    <xf numFmtId="165" fontId="13" fillId="0" borderId="44">
      <alignment horizontal="right"/>
      <protection/>
    </xf>
    <xf numFmtId="165" fontId="13" fillId="0" borderId="44">
      <alignment horizontal="right"/>
      <protection/>
    </xf>
    <xf numFmtId="165" fontId="13" fillId="0" borderId="44">
      <alignment horizontal="right"/>
      <protection/>
    </xf>
    <xf numFmtId="165" fontId="13" fillId="0" borderId="44">
      <alignment horizontal="right"/>
      <protection/>
    </xf>
    <xf numFmtId="164" fontId="3" fillId="0" borderId="44">
      <alignment horizontal="right"/>
      <protection/>
    </xf>
    <xf numFmtId="164" fontId="3" fillId="0" borderId="44">
      <alignment horizontal="right"/>
      <protection/>
    </xf>
    <xf numFmtId="164" fontId="3" fillId="0" borderId="44">
      <alignment horizontal="right"/>
      <protection/>
    </xf>
    <xf numFmtId="164" fontId="3" fillId="0" borderId="44">
      <alignment horizontal="right"/>
      <protection/>
    </xf>
    <xf numFmtId="164" fontId="3" fillId="0" borderId="44">
      <alignment horizontal="right"/>
      <protection/>
    </xf>
    <xf numFmtId="164" fontId="12" fillId="0" borderId="5">
      <alignment/>
      <protection/>
    </xf>
    <xf numFmtId="164" fontId="12" fillId="0" borderId="5">
      <alignment/>
      <protection/>
    </xf>
    <xf numFmtId="164" fontId="12" fillId="0" borderId="5">
      <alignment/>
      <protection/>
    </xf>
    <xf numFmtId="164" fontId="12" fillId="0" borderId="5">
      <alignment/>
      <protection/>
    </xf>
    <xf numFmtId="164" fontId="12" fillId="0" borderId="5">
      <alignment/>
      <protection/>
    </xf>
    <xf numFmtId="164" fontId="3" fillId="0" borderId="36">
      <alignment horizontal="center"/>
      <protection/>
    </xf>
    <xf numFmtId="164" fontId="3" fillId="0" borderId="36">
      <alignment horizontal="center"/>
      <protection/>
    </xf>
    <xf numFmtId="164" fontId="3" fillId="0" borderId="36">
      <alignment horizontal="center"/>
      <protection/>
    </xf>
    <xf numFmtId="164" fontId="3" fillId="0" borderId="36">
      <alignment horizontal="center"/>
      <protection/>
    </xf>
    <xf numFmtId="164" fontId="3" fillId="0" borderId="36">
      <alignment horizontal="center"/>
      <protection/>
    </xf>
    <xf numFmtId="165" fontId="2" fillId="0" borderId="45">
      <alignment horizontal="center"/>
      <protection/>
    </xf>
    <xf numFmtId="165" fontId="2" fillId="0" borderId="45">
      <alignment horizontal="center"/>
      <protection/>
    </xf>
    <xf numFmtId="165" fontId="2" fillId="0" borderId="45">
      <alignment horizontal="center"/>
      <protection/>
    </xf>
    <xf numFmtId="165" fontId="2" fillId="0" borderId="45">
      <alignment horizontal="center"/>
      <protection/>
    </xf>
    <xf numFmtId="165" fontId="2" fillId="0" borderId="45">
      <alignment horizontal="center"/>
      <protection/>
    </xf>
    <xf numFmtId="167" fontId="3" fillId="0" borderId="11">
      <alignment horizontal="center"/>
      <protection/>
    </xf>
    <xf numFmtId="167" fontId="3" fillId="0" borderId="11">
      <alignment horizontal="center"/>
      <protection/>
    </xf>
    <xf numFmtId="167" fontId="3" fillId="0" borderId="11">
      <alignment horizontal="center"/>
      <protection/>
    </xf>
    <xf numFmtId="167" fontId="3" fillId="0" borderId="11">
      <alignment horizontal="center"/>
      <protection/>
    </xf>
    <xf numFmtId="167" fontId="3" fillId="0" borderId="11">
      <alignment horizontal="center"/>
      <protection/>
    </xf>
    <xf numFmtId="164" fontId="3" fillId="0" borderId="46">
      <alignment horizontal="center"/>
      <protection/>
    </xf>
    <xf numFmtId="164" fontId="3" fillId="0" borderId="46">
      <alignment horizontal="center"/>
      <protection/>
    </xf>
    <xf numFmtId="164" fontId="3" fillId="0" borderId="46">
      <alignment horizontal="center"/>
      <protection/>
    </xf>
    <xf numFmtId="164" fontId="3" fillId="0" borderId="46">
      <alignment horizontal="center"/>
      <protection/>
    </xf>
    <xf numFmtId="164" fontId="3" fillId="0" borderId="46">
      <alignment horizontal="center"/>
      <protection/>
    </xf>
    <xf numFmtId="165" fontId="3" fillId="0" borderId="12">
      <alignment horizontal="center"/>
      <protection/>
    </xf>
    <xf numFmtId="165" fontId="3" fillId="0" borderId="12">
      <alignment horizontal="center"/>
      <protection/>
    </xf>
    <xf numFmtId="165" fontId="3" fillId="0" borderId="12">
      <alignment horizontal="center"/>
      <protection/>
    </xf>
    <xf numFmtId="165" fontId="3" fillId="0" borderId="12">
      <alignment horizontal="center"/>
      <protection/>
    </xf>
    <xf numFmtId="165" fontId="3" fillId="0" borderId="12">
      <alignment horizontal="center"/>
      <protection/>
    </xf>
    <xf numFmtId="165" fontId="3" fillId="0" borderId="11">
      <alignment horizontal="center"/>
      <protection/>
    </xf>
    <xf numFmtId="165" fontId="3" fillId="0" borderId="11">
      <alignment horizontal="center"/>
      <protection/>
    </xf>
    <xf numFmtId="165" fontId="3" fillId="0" borderId="11">
      <alignment horizontal="center"/>
      <protection/>
    </xf>
    <xf numFmtId="165" fontId="3" fillId="0" borderId="11">
      <alignment horizontal="center"/>
      <protection/>
    </xf>
    <xf numFmtId="165" fontId="3" fillId="0" borderId="11">
      <alignment horizontal="center"/>
      <protection/>
    </xf>
    <xf numFmtId="164" fontId="3" fillId="0" borderId="11">
      <alignment horizontal="center"/>
      <protection/>
    </xf>
    <xf numFmtId="164" fontId="3" fillId="0" borderId="11">
      <alignment horizontal="center"/>
      <protection/>
    </xf>
    <xf numFmtId="164" fontId="3" fillId="0" borderId="11">
      <alignment horizontal="center"/>
      <protection/>
    </xf>
    <xf numFmtId="164" fontId="3" fillId="0" borderId="11">
      <alignment horizontal="center"/>
      <protection/>
    </xf>
    <xf numFmtId="164" fontId="3" fillId="0" borderId="11">
      <alignment horizontal="center"/>
      <protection/>
    </xf>
    <xf numFmtId="165" fontId="3" fillId="0" borderId="47">
      <alignment horizontal="center"/>
      <protection/>
    </xf>
    <xf numFmtId="165" fontId="3" fillId="0" borderId="47">
      <alignment horizontal="center"/>
      <protection/>
    </xf>
    <xf numFmtId="165" fontId="3" fillId="0" borderId="47">
      <alignment horizontal="center"/>
      <protection/>
    </xf>
    <xf numFmtId="165" fontId="3" fillId="0" borderId="47">
      <alignment horizontal="center"/>
      <protection/>
    </xf>
    <xf numFmtId="165" fontId="3" fillId="0" borderId="47">
      <alignment horizontal="center"/>
      <protection/>
    </xf>
    <xf numFmtId="164" fontId="7" fillId="0" borderId="35">
      <alignment/>
      <protection/>
    </xf>
    <xf numFmtId="164" fontId="7" fillId="0" borderId="35">
      <alignment/>
      <protection/>
    </xf>
    <xf numFmtId="164" fontId="7" fillId="0" borderId="35">
      <alignment/>
      <protection/>
    </xf>
    <xf numFmtId="164" fontId="7" fillId="0" borderId="35">
      <alignment/>
      <protection/>
    </xf>
    <xf numFmtId="164" fontId="7" fillId="0" borderId="35">
      <alignment/>
      <protection/>
    </xf>
    <xf numFmtId="164" fontId="12" fillId="0" borderId="0">
      <alignment/>
      <protection/>
    </xf>
    <xf numFmtId="164" fontId="12" fillId="0" borderId="0">
      <alignment/>
      <protection/>
    </xf>
    <xf numFmtId="164" fontId="12" fillId="0" borderId="0">
      <alignment/>
      <protection/>
    </xf>
    <xf numFmtId="164" fontId="12" fillId="0" borderId="0">
      <alignment/>
      <protection/>
    </xf>
    <xf numFmtId="164" fontId="12" fillId="0" borderId="0">
      <alignment/>
      <protection/>
    </xf>
    <xf numFmtId="164" fontId="2" fillId="0" borderId="48">
      <alignment/>
      <protection/>
    </xf>
    <xf numFmtId="164" fontId="2" fillId="0" borderId="48">
      <alignment/>
      <protection/>
    </xf>
    <xf numFmtId="164" fontId="2" fillId="0" borderId="48">
      <alignment/>
      <protection/>
    </xf>
    <xf numFmtId="164" fontId="2" fillId="0" borderId="48">
      <alignment/>
      <protection/>
    </xf>
    <xf numFmtId="164" fontId="2" fillId="0" borderId="48">
      <alignment/>
      <protection/>
    </xf>
    <xf numFmtId="164" fontId="2" fillId="0" borderId="38">
      <alignment/>
      <protection/>
    </xf>
    <xf numFmtId="164" fontId="2" fillId="0" borderId="38">
      <alignment/>
      <protection/>
    </xf>
    <xf numFmtId="164" fontId="2" fillId="0" borderId="38">
      <alignment/>
      <protection/>
    </xf>
    <xf numFmtId="164" fontId="2" fillId="0" borderId="38">
      <alignment/>
      <protection/>
    </xf>
    <xf numFmtId="164" fontId="2" fillId="0" borderId="38">
      <alignment/>
      <protection/>
    </xf>
    <xf numFmtId="166" fontId="3" fillId="0" borderId="7">
      <alignment horizontal="right"/>
      <protection/>
    </xf>
    <xf numFmtId="164" fontId="3" fillId="0" borderId="7">
      <alignment horizontal="left" wrapText="1"/>
      <protection/>
    </xf>
    <xf numFmtId="164" fontId="3" fillId="0" borderId="7">
      <alignment horizontal="left" wrapText="1"/>
      <protection/>
    </xf>
    <xf numFmtId="164" fontId="3" fillId="0" borderId="7">
      <alignment horizontal="left" wrapText="1"/>
      <protection/>
    </xf>
    <xf numFmtId="164" fontId="3" fillId="0" borderId="7">
      <alignment horizontal="left" wrapText="1"/>
      <protection/>
    </xf>
    <xf numFmtId="165" fontId="3" fillId="0" borderId="22">
      <alignment horizontal="center"/>
      <protection/>
    </xf>
    <xf numFmtId="165" fontId="3" fillId="0" borderId="22">
      <alignment horizontal="center"/>
      <protection/>
    </xf>
    <xf numFmtId="165" fontId="3" fillId="0" borderId="22">
      <alignment horizontal="center"/>
      <protection/>
    </xf>
    <xf numFmtId="165" fontId="3" fillId="0" borderId="22">
      <alignment horizontal="center"/>
      <protection/>
    </xf>
    <xf numFmtId="165" fontId="3" fillId="0" borderId="22">
      <alignment horizontal="center"/>
      <protection/>
    </xf>
    <xf numFmtId="164" fontId="3" fillId="0" borderId="49">
      <alignment horizontal="left" wrapText="1"/>
      <protection/>
    </xf>
    <xf numFmtId="164" fontId="10" fillId="0" borderId="0">
      <alignment horizontal="left" wrapText="1"/>
      <protection/>
    </xf>
    <xf numFmtId="164" fontId="10" fillId="0" borderId="0">
      <alignment horizontal="left" wrapText="1"/>
      <protection/>
    </xf>
    <xf numFmtId="164" fontId="10" fillId="0" borderId="0">
      <alignment horizontal="left" wrapText="1"/>
      <protection/>
    </xf>
    <xf numFmtId="164" fontId="10" fillId="0" borderId="0">
      <alignment horizontal="left" wrapText="1"/>
      <protection/>
    </xf>
    <xf numFmtId="164" fontId="3" fillId="0" borderId="19">
      <alignment horizontal="left" wrapText="1" indent="1"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5" fontId="2" fillId="0" borderId="0">
      <alignment/>
      <protection/>
    </xf>
    <xf numFmtId="164" fontId="3" fillId="0" borderId="11">
      <alignment horizontal="left" wrapText="1" indent="1"/>
      <protection/>
    </xf>
    <xf numFmtId="164" fontId="3" fillId="0" borderId="0">
      <alignment horizontal="right"/>
      <protection/>
    </xf>
    <xf numFmtId="164" fontId="3" fillId="0" borderId="0">
      <alignment horizontal="right"/>
      <protection/>
    </xf>
    <xf numFmtId="164" fontId="3" fillId="0" borderId="0">
      <alignment horizontal="right"/>
      <protection/>
    </xf>
    <xf numFmtId="164" fontId="3" fillId="0" borderId="0">
      <alignment horizontal="right"/>
      <protection/>
    </xf>
    <xf numFmtId="164" fontId="2" fillId="3" borderId="50">
      <alignment/>
      <protection/>
    </xf>
    <xf numFmtId="165" fontId="3" fillId="0" borderId="0">
      <alignment horizontal="right"/>
      <protection/>
    </xf>
    <xf numFmtId="165" fontId="3" fillId="0" borderId="0">
      <alignment horizontal="right"/>
      <protection/>
    </xf>
    <xf numFmtId="165" fontId="3" fillId="0" borderId="0">
      <alignment horizontal="right"/>
      <protection/>
    </xf>
    <xf numFmtId="165" fontId="3" fillId="0" borderId="0">
      <alignment horizontal="right"/>
      <protection/>
    </xf>
    <xf numFmtId="164" fontId="3" fillId="2" borderId="17">
      <alignment/>
      <protection/>
    </xf>
    <xf numFmtId="166" fontId="3" fillId="0" borderId="7">
      <alignment horizontal="right"/>
      <protection/>
    </xf>
    <xf numFmtId="166" fontId="3" fillId="0" borderId="7">
      <alignment horizontal="right"/>
      <protection/>
    </xf>
    <xf numFmtId="166" fontId="3" fillId="0" borderId="7">
      <alignment horizontal="right"/>
      <protection/>
    </xf>
    <xf numFmtId="166" fontId="3" fillId="0" borderId="7">
      <alignment horizontal="right"/>
      <protection/>
    </xf>
    <xf numFmtId="164" fontId="10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4" fontId="3" fillId="0" borderId="0">
      <alignment horizontal="left" wrapText="1"/>
      <protection/>
    </xf>
    <xf numFmtId="165" fontId="2" fillId="0" borderId="0">
      <alignment/>
      <protection/>
    </xf>
    <xf numFmtId="164" fontId="3" fillId="0" borderId="5">
      <alignment horizontal="left"/>
      <protection/>
    </xf>
    <xf numFmtId="164" fontId="3" fillId="0" borderId="5">
      <alignment horizontal="left"/>
      <protection/>
    </xf>
    <xf numFmtId="164" fontId="3" fillId="0" borderId="5">
      <alignment horizontal="left"/>
      <protection/>
    </xf>
    <xf numFmtId="164" fontId="3" fillId="0" borderId="5">
      <alignment horizontal="left"/>
      <protection/>
    </xf>
    <xf numFmtId="164" fontId="3" fillId="0" borderId="0">
      <alignment horizontal="right"/>
      <protection/>
    </xf>
    <xf numFmtId="164" fontId="3" fillId="0" borderId="15">
      <alignment horizontal="left" wrapText="1"/>
      <protection/>
    </xf>
    <xf numFmtId="164" fontId="3" fillId="0" borderId="15">
      <alignment horizontal="left" wrapText="1"/>
      <protection/>
    </xf>
    <xf numFmtId="164" fontId="3" fillId="0" borderId="15">
      <alignment horizontal="left" wrapText="1"/>
      <protection/>
    </xf>
    <xf numFmtId="164" fontId="3" fillId="0" borderId="15">
      <alignment horizontal="left" wrapText="1"/>
      <protection/>
    </xf>
    <xf numFmtId="165" fontId="3" fillId="0" borderId="0">
      <alignment horizontal="right"/>
      <protection/>
    </xf>
    <xf numFmtId="164" fontId="3" fillId="0" borderId="39">
      <alignment/>
      <protection/>
    </xf>
    <xf numFmtId="164" fontId="3" fillId="0" borderId="39">
      <alignment/>
      <protection/>
    </xf>
    <xf numFmtId="164" fontId="3" fillId="0" borderId="39">
      <alignment/>
      <protection/>
    </xf>
    <xf numFmtId="164" fontId="3" fillId="0" borderId="39">
      <alignment/>
      <protection/>
    </xf>
    <xf numFmtId="164" fontId="3" fillId="0" borderId="0">
      <alignment horizontal="left" wrapText="1"/>
      <protection/>
    </xf>
    <xf numFmtId="164" fontId="4" fillId="0" borderId="51">
      <alignment horizontal="left" wrapText="1"/>
      <protection/>
    </xf>
    <xf numFmtId="164" fontId="4" fillId="0" borderId="51">
      <alignment horizontal="left" wrapText="1"/>
      <protection/>
    </xf>
    <xf numFmtId="164" fontId="4" fillId="0" borderId="51">
      <alignment horizontal="left" wrapText="1"/>
      <protection/>
    </xf>
    <xf numFmtId="164" fontId="4" fillId="0" borderId="51">
      <alignment horizontal="left" wrapText="1"/>
      <protection/>
    </xf>
    <xf numFmtId="164" fontId="3" fillId="0" borderId="5">
      <alignment horizontal="left"/>
      <protection/>
    </xf>
    <xf numFmtId="164" fontId="3" fillId="0" borderId="8">
      <alignment horizontal="left" wrapText="1" indent="2"/>
      <protection/>
    </xf>
    <xf numFmtId="164" fontId="3" fillId="0" borderId="8">
      <alignment horizontal="left" wrapText="1" indent="2"/>
      <protection/>
    </xf>
    <xf numFmtId="164" fontId="3" fillId="0" borderId="8">
      <alignment horizontal="left" wrapText="1" indent="2"/>
      <protection/>
    </xf>
    <xf numFmtId="164" fontId="3" fillId="0" borderId="8">
      <alignment horizontal="left" wrapText="1" indent="2"/>
      <protection/>
    </xf>
    <xf numFmtId="164" fontId="3" fillId="0" borderId="15">
      <alignment horizontal="left" wrapText="1"/>
      <protection/>
    </xf>
    <xf numFmtId="165" fontId="3" fillId="0" borderId="0">
      <alignment horizontal="center" wrapText="1"/>
      <protection/>
    </xf>
    <xf numFmtId="165" fontId="3" fillId="0" borderId="0">
      <alignment horizontal="center" wrapText="1"/>
      <protection/>
    </xf>
    <xf numFmtId="165" fontId="3" fillId="0" borderId="0">
      <alignment horizontal="center" wrapText="1"/>
      <protection/>
    </xf>
    <xf numFmtId="165" fontId="3" fillId="0" borderId="0">
      <alignment horizontal="center" wrapText="1"/>
      <protection/>
    </xf>
    <xf numFmtId="164" fontId="3" fillId="0" borderId="39">
      <alignment/>
      <protection/>
    </xf>
    <xf numFmtId="165" fontId="3" fillId="0" borderId="32">
      <alignment horizontal="center" wrapText="1"/>
      <protection/>
    </xf>
    <xf numFmtId="165" fontId="3" fillId="0" borderId="32">
      <alignment horizontal="center" wrapText="1"/>
      <protection/>
    </xf>
    <xf numFmtId="165" fontId="3" fillId="0" borderId="32">
      <alignment horizontal="center" wrapText="1"/>
      <protection/>
    </xf>
    <xf numFmtId="165" fontId="3" fillId="0" borderId="32">
      <alignment horizontal="center" wrapText="1"/>
      <protection/>
    </xf>
    <xf numFmtId="164" fontId="4" fillId="0" borderId="51">
      <alignment horizontal="left" wrapText="1"/>
      <protection/>
    </xf>
    <xf numFmtId="164" fontId="3" fillId="0" borderId="52">
      <alignment/>
      <protection/>
    </xf>
    <xf numFmtId="164" fontId="3" fillId="0" borderId="52">
      <alignment/>
      <protection/>
    </xf>
    <xf numFmtId="164" fontId="3" fillId="0" borderId="52">
      <alignment/>
      <protection/>
    </xf>
    <xf numFmtId="164" fontId="3" fillId="0" borderId="52">
      <alignment/>
      <protection/>
    </xf>
    <xf numFmtId="164" fontId="3" fillId="0" borderId="8">
      <alignment horizontal="left" wrapText="1" indent="1"/>
      <protection/>
    </xf>
    <xf numFmtId="164" fontId="3" fillId="0" borderId="53">
      <alignment horizontal="center" wrapText="1"/>
      <protection/>
    </xf>
    <xf numFmtId="164" fontId="3" fillId="0" borderId="53">
      <alignment horizontal="center" wrapText="1"/>
      <protection/>
    </xf>
    <xf numFmtId="164" fontId="3" fillId="0" borderId="53">
      <alignment horizontal="center" wrapText="1"/>
      <protection/>
    </xf>
    <xf numFmtId="164" fontId="3" fillId="0" borderId="53">
      <alignment horizontal="center" wrapText="1"/>
      <protection/>
    </xf>
    <xf numFmtId="165" fontId="3" fillId="0" borderId="0">
      <alignment horizontal="center" wrapText="1"/>
      <protection/>
    </xf>
    <xf numFmtId="164" fontId="2" fillId="3" borderId="35">
      <alignment/>
      <protection/>
    </xf>
    <xf numFmtId="164" fontId="2" fillId="3" borderId="35">
      <alignment/>
      <protection/>
    </xf>
    <xf numFmtId="164" fontId="2" fillId="3" borderId="35">
      <alignment/>
      <protection/>
    </xf>
    <xf numFmtId="164" fontId="2" fillId="3" borderId="35">
      <alignment/>
      <protection/>
    </xf>
    <xf numFmtId="165" fontId="3" fillId="0" borderId="32">
      <alignment horizontal="center" wrapText="1"/>
      <protection/>
    </xf>
    <xf numFmtId="165" fontId="3" fillId="0" borderId="16">
      <alignment horizontal="center"/>
      <protection/>
    </xf>
    <xf numFmtId="165" fontId="3" fillId="0" borderId="16">
      <alignment horizontal="center"/>
      <protection/>
    </xf>
    <xf numFmtId="165" fontId="3" fillId="0" borderId="16">
      <alignment horizontal="center"/>
      <protection/>
    </xf>
    <xf numFmtId="165" fontId="3" fillId="0" borderId="16">
      <alignment horizontal="center"/>
      <protection/>
    </xf>
    <xf numFmtId="164" fontId="3" fillId="0" borderId="52">
      <alignment/>
      <protection/>
    </xf>
    <xf numFmtId="165" fontId="3" fillId="0" borderId="0">
      <alignment horizontal="center"/>
      <protection/>
    </xf>
    <xf numFmtId="165" fontId="3" fillId="0" borderId="0">
      <alignment horizontal="center"/>
      <protection/>
    </xf>
    <xf numFmtId="165" fontId="3" fillId="0" borderId="0">
      <alignment horizontal="center"/>
      <protection/>
    </xf>
    <xf numFmtId="165" fontId="3" fillId="0" borderId="0">
      <alignment horizontal="center"/>
      <protection/>
    </xf>
    <xf numFmtId="164" fontId="3" fillId="0" borderId="53">
      <alignment horizontal="center" wrapText="1"/>
      <protection/>
    </xf>
    <xf numFmtId="165" fontId="3" fillId="0" borderId="1">
      <alignment horizontal="center" wrapText="1"/>
      <protection/>
    </xf>
    <xf numFmtId="165" fontId="3" fillId="0" borderId="1">
      <alignment horizontal="center" wrapText="1"/>
      <protection/>
    </xf>
    <xf numFmtId="165" fontId="3" fillId="0" borderId="1">
      <alignment horizontal="center" wrapText="1"/>
      <protection/>
    </xf>
    <xf numFmtId="165" fontId="3" fillId="0" borderId="1">
      <alignment horizontal="center" wrapText="1"/>
      <protection/>
    </xf>
    <xf numFmtId="164" fontId="2" fillId="3" borderId="35">
      <alignment/>
      <protection/>
    </xf>
    <xf numFmtId="165" fontId="3" fillId="0" borderId="3">
      <alignment horizontal="center" wrapText="1"/>
      <protection/>
    </xf>
    <xf numFmtId="165" fontId="3" fillId="0" borderId="3">
      <alignment horizontal="center" wrapText="1"/>
      <protection/>
    </xf>
    <xf numFmtId="165" fontId="3" fillId="0" borderId="3">
      <alignment horizontal="center" wrapText="1"/>
      <protection/>
    </xf>
    <xf numFmtId="165" fontId="3" fillId="0" borderId="3">
      <alignment horizontal="center" wrapText="1"/>
      <protection/>
    </xf>
    <xf numFmtId="165" fontId="3" fillId="0" borderId="16">
      <alignment horizontal="center"/>
      <protection/>
    </xf>
    <xf numFmtId="165" fontId="3" fillId="0" borderId="1">
      <alignment horizontal="center"/>
      <protection/>
    </xf>
    <xf numFmtId="165" fontId="3" fillId="0" borderId="1">
      <alignment horizontal="center"/>
      <protection/>
    </xf>
    <xf numFmtId="165" fontId="3" fillId="0" borderId="1">
      <alignment horizontal="center"/>
      <protection/>
    </xf>
    <xf numFmtId="165" fontId="3" fillId="0" borderId="1">
      <alignment horizontal="center"/>
      <protection/>
    </xf>
    <xf numFmtId="164" fontId="2" fillId="0" borderId="35">
      <alignment/>
      <protection/>
    </xf>
    <xf numFmtId="165" fontId="3" fillId="0" borderId="5">
      <alignment/>
      <protection/>
    </xf>
    <xf numFmtId="165" fontId="3" fillId="0" borderId="5">
      <alignment/>
      <protection/>
    </xf>
    <xf numFmtId="165" fontId="3" fillId="0" borderId="5">
      <alignment/>
      <protection/>
    </xf>
    <xf numFmtId="165" fontId="3" fillId="0" borderId="5">
      <alignment/>
      <protection/>
    </xf>
    <xf numFmtId="168" fontId="0" fillId="0" borderId="0" applyFill="0" applyBorder="0" applyAlignment="0" applyProtection="0"/>
    <xf numFmtId="164" fontId="0" fillId="0" borderId="0">
      <alignment/>
      <protection/>
    </xf>
    <xf numFmtId="164" fontId="7" fillId="0" borderId="0">
      <alignment/>
      <protection/>
    </xf>
  </cellStyleXfs>
  <cellXfs count="111">
    <xf numFmtId="164" fontId="0" fillId="0" borderId="0" xfId="0" applyAlignment="1">
      <alignment/>
    </xf>
    <xf numFmtId="164" fontId="0" fillId="0" borderId="0" xfId="831">
      <alignment/>
      <protection/>
    </xf>
    <xf numFmtId="164" fontId="14" fillId="0" borderId="0" xfId="831" applyFont="1" applyBorder="1" applyAlignment="1">
      <alignment horizontal="center" vertical="center" wrapText="1"/>
      <protection/>
    </xf>
    <xf numFmtId="164" fontId="15" fillId="0" borderId="0" xfId="0" applyFont="1" applyBorder="1" applyAlignment="1">
      <alignment horizontal="center" wrapText="1"/>
    </xf>
    <xf numFmtId="164" fontId="16" fillId="0" borderId="0" xfId="831" applyFont="1">
      <alignment/>
      <protection/>
    </xf>
    <xf numFmtId="164" fontId="15" fillId="0" borderId="24" xfId="831" applyFont="1" applyBorder="1" applyAlignment="1">
      <alignment horizontal="center" vertical="center" wrapText="1"/>
      <protection/>
    </xf>
    <xf numFmtId="164" fontId="17" fillId="0" borderId="24" xfId="832" applyFont="1" applyBorder="1" applyAlignment="1">
      <alignment horizontal="center" vertical="center" wrapText="1"/>
      <protection/>
    </xf>
    <xf numFmtId="164" fontId="18" fillId="0" borderId="24" xfId="832" applyFont="1" applyBorder="1" applyAlignment="1">
      <alignment horizontal="center" vertical="center" wrapText="1"/>
      <protection/>
    </xf>
    <xf numFmtId="164" fontId="19" fillId="0" borderId="24" xfId="831" applyFont="1" applyBorder="1" applyAlignment="1">
      <alignment horizontal="center"/>
      <protection/>
    </xf>
    <xf numFmtId="164" fontId="19" fillId="0" borderId="24" xfId="831" applyFont="1" applyBorder="1" applyAlignment="1">
      <alignment horizontal="justify"/>
      <protection/>
    </xf>
    <xf numFmtId="166" fontId="19" fillId="0" borderId="24" xfId="831" applyNumberFormat="1" applyFont="1" applyBorder="1" applyAlignment="1">
      <alignment shrinkToFit="1"/>
      <protection/>
    </xf>
    <xf numFmtId="169" fontId="19" fillId="0" borderId="24" xfId="831" applyNumberFormat="1" applyFont="1" applyBorder="1" applyAlignment="1">
      <alignment shrinkToFit="1"/>
      <protection/>
    </xf>
    <xf numFmtId="164" fontId="19" fillId="4" borderId="24" xfId="831" applyFont="1" applyFill="1" applyBorder="1" applyAlignment="1">
      <alignment horizontal="center"/>
      <protection/>
    </xf>
    <xf numFmtId="164" fontId="19" fillId="4" borderId="24" xfId="831" applyFont="1" applyFill="1" applyBorder="1" applyAlignment="1">
      <alignment horizontal="justify"/>
      <protection/>
    </xf>
    <xf numFmtId="166" fontId="19" fillId="4" borderId="24" xfId="831" applyNumberFormat="1" applyFont="1" applyFill="1" applyBorder="1" applyAlignment="1">
      <alignment shrinkToFit="1"/>
      <protection/>
    </xf>
    <xf numFmtId="169" fontId="19" fillId="4" borderId="24" xfId="831" applyNumberFormat="1" applyFont="1" applyFill="1" applyBorder="1" applyAlignment="1">
      <alignment shrinkToFit="1"/>
      <protection/>
    </xf>
    <xf numFmtId="164" fontId="20" fillId="0" borderId="24" xfId="831" applyFont="1" applyBorder="1" applyAlignment="1">
      <alignment horizontal="center"/>
      <protection/>
    </xf>
    <xf numFmtId="164" fontId="20" fillId="0" borderId="24" xfId="831" applyFont="1" applyBorder="1" applyAlignment="1">
      <alignment horizontal="justify" vertical="center" wrapText="1"/>
      <protection/>
    </xf>
    <xf numFmtId="169" fontId="16" fillId="0" borderId="24" xfId="831" applyNumberFormat="1" applyFont="1" applyBorder="1" applyAlignment="1">
      <alignment shrinkToFit="1"/>
      <protection/>
    </xf>
    <xf numFmtId="166" fontId="20" fillId="0" borderId="24" xfId="831" applyNumberFormat="1" applyFont="1" applyBorder="1" applyAlignment="1">
      <alignment shrinkToFit="1"/>
      <protection/>
    </xf>
    <xf numFmtId="165" fontId="21" fillId="0" borderId="24" xfId="832" applyNumberFormat="1" applyFont="1" applyFill="1" applyBorder="1" applyAlignment="1">
      <alignment horizontal="center" shrinkToFit="1"/>
      <protection/>
    </xf>
    <xf numFmtId="164" fontId="21" fillId="0" borderId="24" xfId="832" applyFont="1" applyFill="1" applyBorder="1" applyAlignment="1">
      <alignment horizontal="justify" wrapText="1"/>
      <protection/>
    </xf>
    <xf numFmtId="166" fontId="21" fillId="0" borderId="24" xfId="831" applyNumberFormat="1" applyFont="1" applyBorder="1" applyAlignment="1">
      <alignment shrinkToFit="1"/>
      <protection/>
    </xf>
    <xf numFmtId="169" fontId="21" fillId="0" borderId="24" xfId="831" applyNumberFormat="1" applyFont="1" applyBorder="1" applyAlignment="1">
      <alignment shrinkToFit="1"/>
      <protection/>
    </xf>
    <xf numFmtId="165" fontId="19" fillId="0" borderId="24" xfId="832" applyNumberFormat="1" applyFont="1" applyFill="1" applyBorder="1" applyAlignment="1">
      <alignment horizontal="center" shrinkToFit="1"/>
      <protection/>
    </xf>
    <xf numFmtId="164" fontId="19" fillId="0" borderId="24" xfId="832" applyFont="1" applyFill="1" applyBorder="1" applyAlignment="1">
      <alignment horizontal="justify" wrapText="1"/>
      <protection/>
    </xf>
    <xf numFmtId="166" fontId="19" fillId="0" borderId="24" xfId="832" applyNumberFormat="1" applyFont="1" applyFill="1" applyBorder="1" applyAlignment="1">
      <alignment shrinkToFit="1"/>
      <protection/>
    </xf>
    <xf numFmtId="165" fontId="20" fillId="0" borderId="24" xfId="832" applyNumberFormat="1" applyFont="1" applyFill="1" applyBorder="1" applyAlignment="1">
      <alignment horizontal="center" shrinkToFit="1"/>
      <protection/>
    </xf>
    <xf numFmtId="164" fontId="20" fillId="0" borderId="24" xfId="832" applyFont="1" applyFill="1" applyBorder="1" applyAlignment="1">
      <alignment horizontal="justify" wrapText="1"/>
      <protection/>
    </xf>
    <xf numFmtId="166" fontId="22" fillId="0" borderId="24" xfId="832" applyNumberFormat="1" applyFont="1" applyFill="1" applyBorder="1" applyAlignment="1">
      <alignment shrinkToFit="1"/>
      <protection/>
    </xf>
    <xf numFmtId="169" fontId="22" fillId="0" borderId="24" xfId="831" applyNumberFormat="1" applyFont="1" applyBorder="1" applyAlignment="1">
      <alignment shrinkToFit="1"/>
      <protection/>
    </xf>
    <xf numFmtId="164" fontId="19" fillId="0" borderId="24" xfId="831" applyFont="1" applyBorder="1" applyAlignment="1">
      <alignment horizontal="justify" vertical="center" wrapText="1"/>
      <protection/>
    </xf>
    <xf numFmtId="164" fontId="16" fillId="0" borderId="24" xfId="831" applyFont="1" applyBorder="1" applyAlignment="1">
      <alignment horizontal="center"/>
      <protection/>
    </xf>
    <xf numFmtId="164" fontId="20" fillId="0" borderId="54" xfId="831" applyFont="1" applyBorder="1" applyAlignment="1">
      <alignment horizontal="justify" wrapText="1"/>
      <protection/>
    </xf>
    <xf numFmtId="169" fontId="20" fillId="0" borderId="24" xfId="831" applyNumberFormat="1" applyFont="1" applyBorder="1" applyAlignment="1">
      <alignment shrinkToFit="1"/>
      <protection/>
    </xf>
    <xf numFmtId="164" fontId="21" fillId="0" borderId="54" xfId="832" applyFont="1" applyFill="1" applyBorder="1" applyAlignment="1">
      <alignment horizontal="justify" wrapText="1"/>
      <protection/>
    </xf>
    <xf numFmtId="164" fontId="23" fillId="0" borderId="0" xfId="831" applyFont="1">
      <alignment/>
      <protection/>
    </xf>
    <xf numFmtId="164" fontId="21" fillId="0" borderId="24" xfId="831" applyFont="1" applyBorder="1" applyAlignment="1">
      <alignment horizontal="center"/>
      <protection/>
    </xf>
    <xf numFmtId="164" fontId="24" fillId="0" borderId="24" xfId="831" applyFont="1" applyBorder="1" applyAlignment="1">
      <alignment horizontal="center"/>
      <protection/>
    </xf>
    <xf numFmtId="164" fontId="24" fillId="0" borderId="24" xfId="832" applyFont="1" applyFill="1" applyBorder="1" applyAlignment="1">
      <alignment horizontal="justify" wrapText="1"/>
      <protection/>
    </xf>
    <xf numFmtId="166" fontId="24" fillId="0" borderId="24" xfId="831" applyNumberFormat="1" applyFont="1" applyBorder="1" applyAlignment="1">
      <alignment shrinkToFit="1"/>
      <protection/>
    </xf>
    <xf numFmtId="169" fontId="24" fillId="0" borderId="24" xfId="831" applyNumberFormat="1" applyFont="1" applyBorder="1" applyAlignment="1">
      <alignment shrinkToFit="1"/>
      <protection/>
    </xf>
    <xf numFmtId="164" fontId="20" fillId="0" borderId="24" xfId="831" applyFont="1" applyBorder="1" applyAlignment="1">
      <alignment horizontal="justify" wrapText="1"/>
      <protection/>
    </xf>
    <xf numFmtId="165" fontId="25" fillId="0" borderId="54" xfId="596" applyNumberFormat="1" applyFont="1" applyBorder="1" applyProtection="1">
      <alignment horizontal="center"/>
      <protection locked="0"/>
    </xf>
    <xf numFmtId="164" fontId="25" fillId="0" borderId="24" xfId="501" applyNumberFormat="1" applyFont="1" applyBorder="1" applyAlignment="1" applyProtection="1">
      <alignment horizontal="justify" wrapText="1"/>
      <protection locked="0"/>
    </xf>
    <xf numFmtId="164" fontId="21" fillId="4" borderId="24" xfId="831" applyFont="1" applyFill="1" applyBorder="1" applyAlignment="1">
      <alignment horizontal="center"/>
      <protection/>
    </xf>
    <xf numFmtId="166" fontId="24" fillId="4" borderId="24" xfId="831" applyNumberFormat="1" applyFont="1" applyFill="1" applyBorder="1" applyAlignment="1">
      <alignment shrinkToFit="1"/>
      <protection/>
    </xf>
    <xf numFmtId="164" fontId="19" fillId="0" borderId="24" xfId="831" applyFont="1" applyBorder="1" applyAlignment="1">
      <alignment horizontal="justify" wrapText="1"/>
      <protection/>
    </xf>
    <xf numFmtId="164" fontId="22" fillId="0" borderId="24" xfId="831" applyFont="1" applyBorder="1" applyAlignment="1">
      <alignment horizontal="center"/>
      <protection/>
    </xf>
    <xf numFmtId="164" fontId="22" fillId="0" borderId="24" xfId="832" applyFont="1" applyFill="1" applyBorder="1" applyAlignment="1">
      <alignment horizontal="justify" wrapText="1"/>
      <protection/>
    </xf>
    <xf numFmtId="166" fontId="22" fillId="0" borderId="24" xfId="831" applyNumberFormat="1" applyFont="1" applyBorder="1" applyAlignment="1">
      <alignment shrinkToFit="1"/>
      <protection/>
    </xf>
    <xf numFmtId="164" fontId="22" fillId="0" borderId="24" xfId="832" applyNumberFormat="1" applyFont="1" applyFill="1" applyBorder="1" applyAlignment="1">
      <alignment horizontal="justify" wrapText="1"/>
      <protection/>
    </xf>
    <xf numFmtId="165" fontId="26" fillId="0" borderId="24" xfId="590" applyNumberFormat="1" applyFont="1" applyBorder="1" applyProtection="1">
      <alignment horizontal="center"/>
      <protection/>
    </xf>
    <xf numFmtId="164" fontId="26" fillId="0" borderId="24" xfId="500" applyNumberFormat="1" applyFont="1" applyBorder="1" applyAlignment="1" applyProtection="1">
      <alignment wrapText="1"/>
      <protection/>
    </xf>
    <xf numFmtId="165" fontId="22" fillId="0" borderId="24" xfId="832" applyNumberFormat="1" applyFont="1" applyFill="1" applyBorder="1" applyAlignment="1">
      <alignment horizontal="center" shrinkToFit="1"/>
      <protection/>
    </xf>
    <xf numFmtId="164" fontId="27" fillId="0" borderId="24" xfId="832" applyFont="1" applyFill="1" applyBorder="1" applyAlignment="1">
      <alignment horizontal="justify" wrapText="1"/>
      <protection/>
    </xf>
    <xf numFmtId="164" fontId="28" fillId="0" borderId="0" xfId="831" applyFont="1">
      <alignment/>
      <protection/>
    </xf>
    <xf numFmtId="164" fontId="16" fillId="0" borderId="24" xfId="831" applyFont="1" applyBorder="1" applyAlignment="1">
      <alignment horizontal="justify" wrapText="1"/>
      <protection/>
    </xf>
    <xf numFmtId="166" fontId="16" fillId="0" borderId="24" xfId="831" applyNumberFormat="1" applyFont="1" applyBorder="1" applyAlignment="1">
      <alignment shrinkToFit="1"/>
      <protection/>
    </xf>
    <xf numFmtId="165" fontId="25" fillId="0" borderId="24" xfId="590" applyNumberFormat="1" applyFont="1" applyBorder="1" applyProtection="1">
      <alignment horizontal="center"/>
      <protection/>
    </xf>
    <xf numFmtId="164" fontId="25" fillId="0" borderId="24" xfId="500" applyNumberFormat="1" applyFont="1" applyBorder="1" applyAlignment="1" applyProtection="1">
      <alignment horizontal="justify" wrapText="1"/>
      <protection/>
    </xf>
    <xf numFmtId="166" fontId="20" fillId="0" borderId="24" xfId="831" applyNumberFormat="1" applyFont="1" applyBorder="1">
      <alignment/>
      <protection/>
    </xf>
    <xf numFmtId="164" fontId="26" fillId="0" borderId="24" xfId="500" applyNumberFormat="1" applyFont="1" applyBorder="1" applyAlignment="1" applyProtection="1">
      <alignment horizontal="justify" wrapText="1"/>
      <protection/>
    </xf>
    <xf numFmtId="166" fontId="21" fillId="0" borderId="24" xfId="831" applyNumberFormat="1" applyFont="1" applyBorder="1">
      <alignment/>
      <protection/>
    </xf>
    <xf numFmtId="164" fontId="21" fillId="0" borderId="54" xfId="831" applyFont="1" applyBorder="1" applyAlignment="1">
      <alignment horizontal="center"/>
      <protection/>
    </xf>
    <xf numFmtId="164" fontId="21" fillId="0" borderId="24" xfId="831" applyFont="1" applyBorder="1" applyAlignment="1">
      <alignment horizontal="justify" wrapText="1"/>
      <protection/>
    </xf>
    <xf numFmtId="164" fontId="24" fillId="0" borderId="54" xfId="831" applyFont="1" applyBorder="1" applyAlignment="1">
      <alignment horizontal="center"/>
      <protection/>
    </xf>
    <xf numFmtId="164" fontId="24" fillId="0" borderId="24" xfId="831" applyFont="1" applyBorder="1" applyAlignment="1">
      <alignment horizontal="justify" wrapText="1"/>
      <protection/>
    </xf>
    <xf numFmtId="164" fontId="20" fillId="0" borderId="54" xfId="831" applyFont="1" applyBorder="1" applyAlignment="1">
      <alignment horizontal="center"/>
      <protection/>
    </xf>
    <xf numFmtId="164" fontId="19" fillId="0" borderId="24" xfId="832" applyFont="1" applyFill="1" applyBorder="1" applyAlignment="1">
      <alignment horizontal="center"/>
      <protection/>
    </xf>
    <xf numFmtId="164" fontId="19" fillId="0" borderId="24" xfId="832" applyFont="1" applyBorder="1" applyAlignment="1">
      <alignment horizontal="justify" vertical="center" wrapText="1"/>
      <protection/>
    </xf>
    <xf numFmtId="164" fontId="19" fillId="0" borderId="24" xfId="832" applyFont="1" applyBorder="1" applyAlignment="1">
      <alignment horizontal="center"/>
      <protection/>
    </xf>
    <xf numFmtId="164" fontId="5" fillId="0" borderId="24" xfId="832" applyFont="1" applyBorder="1" applyAlignment="1">
      <alignment horizontal="center"/>
      <protection/>
    </xf>
    <xf numFmtId="164" fontId="16" fillId="0" borderId="24" xfId="832" applyFont="1" applyBorder="1" applyAlignment="1">
      <alignment horizontal="justify" vertical="center" wrapText="1"/>
      <protection/>
    </xf>
    <xf numFmtId="164" fontId="20" fillId="0" borderId="24" xfId="832" applyFont="1" applyBorder="1" applyAlignment="1">
      <alignment horizontal="center"/>
      <protection/>
    </xf>
    <xf numFmtId="164" fontId="20" fillId="0" borderId="24" xfId="832" applyFont="1" applyBorder="1" applyAlignment="1">
      <alignment horizontal="justify" wrapText="1"/>
      <protection/>
    </xf>
    <xf numFmtId="164" fontId="21" fillId="0" borderId="24" xfId="832" applyFont="1" applyBorder="1" applyAlignment="1">
      <alignment horizontal="center"/>
      <protection/>
    </xf>
    <xf numFmtId="164" fontId="21" fillId="0" borderId="24" xfId="832" applyFont="1" applyBorder="1" applyAlignment="1">
      <alignment horizontal="justify" vertical="center" wrapText="1"/>
      <protection/>
    </xf>
    <xf numFmtId="164" fontId="20" fillId="0" borderId="24" xfId="832" applyFont="1" applyBorder="1" applyAlignment="1">
      <alignment horizontal="justify" vertical="center" wrapText="1"/>
      <protection/>
    </xf>
    <xf numFmtId="165" fontId="16" fillId="0" borderId="54" xfId="832" applyNumberFormat="1" applyFont="1" applyFill="1" applyBorder="1" applyAlignment="1">
      <alignment horizontal="center" shrinkToFit="1"/>
      <protection/>
    </xf>
    <xf numFmtId="164" fontId="16" fillId="0" borderId="24" xfId="832" applyFont="1" applyFill="1" applyBorder="1" applyAlignment="1">
      <alignment horizontal="justify" wrapText="1"/>
      <protection/>
    </xf>
    <xf numFmtId="164" fontId="20" fillId="0" borderId="24" xfId="832" applyFont="1" applyFill="1" applyBorder="1" applyAlignment="1">
      <alignment wrapText="1"/>
      <protection/>
    </xf>
    <xf numFmtId="164" fontId="21" fillId="0" borderId="24" xfId="832" applyFont="1" applyFill="1" applyBorder="1" applyAlignment="1">
      <alignment wrapText="1"/>
      <protection/>
    </xf>
    <xf numFmtId="165" fontId="16" fillId="0" borderId="24" xfId="832" applyNumberFormat="1" applyFont="1" applyFill="1" applyBorder="1" applyAlignment="1">
      <alignment horizontal="center" shrinkToFit="1"/>
      <protection/>
    </xf>
    <xf numFmtId="164" fontId="26" fillId="0" borderId="24" xfId="832" applyFont="1" applyBorder="1" applyAlignment="1">
      <alignment horizontal="justify" wrapText="1"/>
      <protection/>
    </xf>
    <xf numFmtId="164" fontId="25" fillId="0" borderId="24" xfId="832" applyFont="1" applyBorder="1" applyAlignment="1">
      <alignment horizontal="justify" wrapText="1"/>
      <protection/>
    </xf>
    <xf numFmtId="164" fontId="29" fillId="0" borderId="24" xfId="832" applyFont="1" applyBorder="1" applyAlignment="1">
      <alignment horizontal="justify" wrapText="1"/>
      <protection/>
    </xf>
    <xf numFmtId="164" fontId="24" fillId="0" borderId="0" xfId="831" applyFont="1" applyBorder="1" applyAlignment="1">
      <alignment horizontal="center"/>
      <protection/>
    </xf>
    <xf numFmtId="164" fontId="30" fillId="0" borderId="0" xfId="832" applyFont="1" applyBorder="1" applyAlignment="1">
      <alignment horizontal="justify" wrapText="1"/>
      <protection/>
    </xf>
    <xf numFmtId="164" fontId="22" fillId="0" borderId="0" xfId="831" applyFont="1" applyBorder="1" applyAlignment="1">
      <alignment horizontal="center"/>
      <protection/>
    </xf>
    <xf numFmtId="164" fontId="31" fillId="0" borderId="0" xfId="832" applyFont="1" applyBorder="1" applyAlignment="1">
      <alignment horizontal="justify" wrapText="1"/>
      <protection/>
    </xf>
    <xf numFmtId="164" fontId="19" fillId="0" borderId="24" xfId="832" applyFont="1" applyBorder="1">
      <alignment/>
      <protection/>
    </xf>
    <xf numFmtId="164" fontId="16" fillId="0" borderId="0" xfId="0" applyFont="1" applyAlignment="1">
      <alignment/>
    </xf>
    <xf numFmtId="164" fontId="17" fillId="0" borderId="24" xfId="0" applyFont="1" applyBorder="1" applyAlignment="1">
      <alignment horizontal="center" vertical="center" wrapText="1" readingOrder="1"/>
    </xf>
    <xf numFmtId="164" fontId="30" fillId="0" borderId="24" xfId="832" applyFont="1" applyBorder="1" applyAlignment="1">
      <alignment horizontal="center" vertical="center" wrapText="1"/>
      <protection/>
    </xf>
    <xf numFmtId="164" fontId="19" fillId="0" borderId="24" xfId="831" applyFont="1" applyBorder="1" applyAlignment="1">
      <alignment horizontal="center" vertical="center" wrapText="1"/>
      <protection/>
    </xf>
    <xf numFmtId="164" fontId="17" fillId="0" borderId="24" xfId="0" applyFont="1" applyBorder="1" applyAlignment="1">
      <alignment horizontal="justify" vertical="top" wrapText="1" readingOrder="1"/>
    </xf>
    <xf numFmtId="165" fontId="17" fillId="0" borderId="24" xfId="0" applyNumberFormat="1" applyFont="1" applyBorder="1" applyAlignment="1">
      <alignment horizontal="center" wrapText="1" readingOrder="1"/>
    </xf>
    <xf numFmtId="166" fontId="15" fillId="0" borderId="24" xfId="0" applyNumberFormat="1" applyFont="1" applyBorder="1" applyAlignment="1">
      <alignment shrinkToFit="1"/>
    </xf>
    <xf numFmtId="169" fontId="15" fillId="0" borderId="24" xfId="0" applyNumberFormat="1" applyFont="1" applyBorder="1" applyAlignment="1">
      <alignment shrinkToFit="1"/>
    </xf>
    <xf numFmtId="164" fontId="32" fillId="0" borderId="24" xfId="0" applyFont="1" applyBorder="1" applyAlignment="1">
      <alignment horizontal="justify" vertical="top" wrapText="1" readingOrder="1"/>
    </xf>
    <xf numFmtId="165" fontId="32" fillId="0" borderId="24" xfId="0" applyNumberFormat="1" applyFont="1" applyBorder="1" applyAlignment="1">
      <alignment horizontal="center" wrapText="1" readingOrder="1"/>
    </xf>
    <xf numFmtId="166" fontId="33" fillId="0" borderId="24" xfId="0" applyNumberFormat="1" applyFont="1" applyBorder="1" applyAlignment="1">
      <alignment shrinkToFit="1"/>
    </xf>
    <xf numFmtId="169" fontId="33" fillId="0" borderId="24" xfId="0" applyNumberFormat="1" applyFont="1" applyBorder="1" applyAlignment="1">
      <alignment shrinkToFit="1"/>
    </xf>
    <xf numFmtId="164" fontId="32" fillId="0" borderId="24" xfId="0" applyFont="1" applyBorder="1" applyAlignment="1">
      <alignment horizontal="justify" wrapText="1" readingOrder="1"/>
    </xf>
    <xf numFmtId="164" fontId="17" fillId="0" borderId="24" xfId="0" applyFont="1" applyBorder="1" applyAlignment="1">
      <alignment horizontal="left" wrapText="1" readingOrder="1"/>
    </xf>
    <xf numFmtId="164" fontId="17" fillId="0" borderId="24" xfId="0" applyFont="1" applyBorder="1" applyAlignment="1">
      <alignment wrapText="1" readingOrder="1"/>
    </xf>
    <xf numFmtId="164" fontId="17" fillId="0" borderId="53" xfId="785" applyNumberFormat="1" applyFont="1" applyBorder="1" applyProtection="1">
      <alignment horizontal="left" wrapText="1"/>
      <protection/>
    </xf>
    <xf numFmtId="164" fontId="15" fillId="0" borderId="3" xfId="0" applyFont="1" applyBorder="1" applyAlignment="1">
      <alignment shrinkToFit="1"/>
    </xf>
    <xf numFmtId="166" fontId="15" fillId="0" borderId="3" xfId="0" applyNumberFormat="1" applyFont="1" applyBorder="1" applyAlignment="1">
      <alignment shrinkToFit="1"/>
    </xf>
    <xf numFmtId="170" fontId="15" fillId="0" borderId="55" xfId="0" applyNumberFormat="1" applyFont="1" applyBorder="1" applyAlignment="1">
      <alignment shrinkToFit="1"/>
    </xf>
  </cellXfs>
  <cellStyles count="81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br 2" xfId="21"/>
    <cellStyle name="br 3" xfId="22"/>
    <cellStyle name="br 4" xfId="23"/>
    <cellStyle name="br 5" xfId="24"/>
    <cellStyle name="col" xfId="25"/>
    <cellStyle name="col 2" xfId="26"/>
    <cellStyle name="col 3" xfId="27"/>
    <cellStyle name="col 4" xfId="28"/>
    <cellStyle name="col 5" xfId="29"/>
    <cellStyle name="Normal_Расчет Пермь" xfId="30"/>
    <cellStyle name="style0" xfId="31"/>
    <cellStyle name="style0 2" xfId="32"/>
    <cellStyle name="style0 3" xfId="33"/>
    <cellStyle name="style0 4" xfId="34"/>
    <cellStyle name="style0 5" xfId="35"/>
    <cellStyle name="td" xfId="36"/>
    <cellStyle name="td 2" xfId="37"/>
    <cellStyle name="td 3" xfId="38"/>
    <cellStyle name="td 4" xfId="39"/>
    <cellStyle name="td 5" xfId="40"/>
    <cellStyle name="tr" xfId="41"/>
    <cellStyle name="tr 2" xfId="42"/>
    <cellStyle name="tr 3" xfId="43"/>
    <cellStyle name="tr 4" xfId="44"/>
    <cellStyle name="tr 5" xfId="45"/>
    <cellStyle name="xl100" xfId="46"/>
    <cellStyle name="xl100 2" xfId="47"/>
    <cellStyle name="xl100 3" xfId="48"/>
    <cellStyle name="xl100 4" xfId="49"/>
    <cellStyle name="xl100 5" xfId="50"/>
    <cellStyle name="xl101" xfId="51"/>
    <cellStyle name="xl101 2" xfId="52"/>
    <cellStyle name="xl101 3" xfId="53"/>
    <cellStyle name="xl101 4" xfId="54"/>
    <cellStyle name="xl101 5" xfId="55"/>
    <cellStyle name="xl102" xfId="56"/>
    <cellStyle name="xl102 2" xfId="57"/>
    <cellStyle name="xl102 3" xfId="58"/>
    <cellStyle name="xl102 4" xfId="59"/>
    <cellStyle name="xl102 5" xfId="60"/>
    <cellStyle name="xl103" xfId="61"/>
    <cellStyle name="xl103 2" xfId="62"/>
    <cellStyle name="xl103 3" xfId="63"/>
    <cellStyle name="xl103 4" xfId="64"/>
    <cellStyle name="xl103 5" xfId="65"/>
    <cellStyle name="xl104" xfId="66"/>
    <cellStyle name="xl104 2" xfId="67"/>
    <cellStyle name="xl104 3" xfId="68"/>
    <cellStyle name="xl104 4" xfId="69"/>
    <cellStyle name="xl104 5" xfId="70"/>
    <cellStyle name="xl105" xfId="71"/>
    <cellStyle name="xl105 2" xfId="72"/>
    <cellStyle name="xl105 3" xfId="73"/>
    <cellStyle name="xl105 4" xfId="74"/>
    <cellStyle name="xl105 5" xfId="75"/>
    <cellStyle name="xl106" xfId="76"/>
    <cellStyle name="xl106 2" xfId="77"/>
    <cellStyle name="xl106 3" xfId="78"/>
    <cellStyle name="xl106 4" xfId="79"/>
    <cellStyle name="xl106 5" xfId="80"/>
    <cellStyle name="xl107" xfId="81"/>
    <cellStyle name="xl107 2" xfId="82"/>
    <cellStyle name="xl107 3" xfId="83"/>
    <cellStyle name="xl107 4" xfId="84"/>
    <cellStyle name="xl107 5" xfId="85"/>
    <cellStyle name="xl108" xfId="86"/>
    <cellStyle name="xl108 2" xfId="87"/>
    <cellStyle name="xl108 3" xfId="88"/>
    <cellStyle name="xl108 4" xfId="89"/>
    <cellStyle name="xl108 5" xfId="90"/>
    <cellStyle name="xl109" xfId="91"/>
    <cellStyle name="xl109 2" xfId="92"/>
    <cellStyle name="xl109 3" xfId="93"/>
    <cellStyle name="xl109 4" xfId="94"/>
    <cellStyle name="xl109 5" xfId="95"/>
    <cellStyle name="xl110" xfId="96"/>
    <cellStyle name="xl110 2" xfId="97"/>
    <cellStyle name="xl110 3" xfId="98"/>
    <cellStyle name="xl110 4" xfId="99"/>
    <cellStyle name="xl110 5" xfId="100"/>
    <cellStyle name="xl111" xfId="101"/>
    <cellStyle name="xl111 2" xfId="102"/>
    <cellStyle name="xl111 3" xfId="103"/>
    <cellStyle name="xl111 4" xfId="104"/>
    <cellStyle name="xl111 5" xfId="105"/>
    <cellStyle name="xl112" xfId="106"/>
    <cellStyle name="xl112 2" xfId="107"/>
    <cellStyle name="xl112 3" xfId="108"/>
    <cellStyle name="xl112 4" xfId="109"/>
    <cellStyle name="xl112 5" xfId="110"/>
    <cellStyle name="xl113" xfId="111"/>
    <cellStyle name="xl113 2" xfId="112"/>
    <cellStyle name="xl113 3" xfId="113"/>
    <cellStyle name="xl113 4" xfId="114"/>
    <cellStyle name="xl113 5" xfId="115"/>
    <cellStyle name="xl114" xfId="116"/>
    <cellStyle name="xl114 2" xfId="117"/>
    <cellStyle name="xl114 3" xfId="118"/>
    <cellStyle name="xl114 4" xfId="119"/>
    <cellStyle name="xl114 5" xfId="120"/>
    <cellStyle name="xl115" xfId="121"/>
    <cellStyle name="xl115 2" xfId="122"/>
    <cellStyle name="xl115 3" xfId="123"/>
    <cellStyle name="xl115 4" xfId="124"/>
    <cellStyle name="xl115 5" xfId="125"/>
    <cellStyle name="xl116" xfId="126"/>
    <cellStyle name="xl116 2" xfId="127"/>
    <cellStyle name="xl116 3" xfId="128"/>
    <cellStyle name="xl116 4" xfId="129"/>
    <cellStyle name="xl116 5" xfId="130"/>
    <cellStyle name="xl117" xfId="131"/>
    <cellStyle name="xl117 2" xfId="132"/>
    <cellStyle name="xl117 3" xfId="133"/>
    <cellStyle name="xl117 4" xfId="134"/>
    <cellStyle name="xl117 5" xfId="135"/>
    <cellStyle name="xl118" xfId="136"/>
    <cellStyle name="xl118 2" xfId="137"/>
    <cellStyle name="xl118 3" xfId="138"/>
    <cellStyle name="xl118 4" xfId="139"/>
    <cellStyle name="xl118 5" xfId="140"/>
    <cellStyle name="xl119" xfId="141"/>
    <cellStyle name="xl119 2" xfId="142"/>
    <cellStyle name="xl119 3" xfId="143"/>
    <cellStyle name="xl119 4" xfId="144"/>
    <cellStyle name="xl119 5" xfId="145"/>
    <cellStyle name="xl120" xfId="146"/>
    <cellStyle name="xl120 2" xfId="147"/>
    <cellStyle name="xl120 3" xfId="148"/>
    <cellStyle name="xl120 4" xfId="149"/>
    <cellStyle name="xl120 5" xfId="150"/>
    <cellStyle name="xl121" xfId="151"/>
    <cellStyle name="xl121 2" xfId="152"/>
    <cellStyle name="xl121 3" xfId="153"/>
    <cellStyle name="xl121 4" xfId="154"/>
    <cellStyle name="xl121 5" xfId="155"/>
    <cellStyle name="xl122" xfId="156"/>
    <cellStyle name="xl122 2" xfId="157"/>
    <cellStyle name="xl122 3" xfId="158"/>
    <cellStyle name="xl122 4" xfId="159"/>
    <cellStyle name="xl122 5" xfId="160"/>
    <cellStyle name="xl123" xfId="161"/>
    <cellStyle name="xl123 2" xfId="162"/>
    <cellStyle name="xl123 3" xfId="163"/>
    <cellStyle name="xl123 4" xfId="164"/>
    <cellStyle name="xl123 5" xfId="165"/>
    <cellStyle name="xl124" xfId="166"/>
    <cellStyle name="xl124 2" xfId="167"/>
    <cellStyle name="xl124 3" xfId="168"/>
    <cellStyle name="xl124 4" xfId="169"/>
    <cellStyle name="xl124 5" xfId="170"/>
    <cellStyle name="xl125" xfId="171"/>
    <cellStyle name="xl125 2" xfId="172"/>
    <cellStyle name="xl125 3" xfId="173"/>
    <cellStyle name="xl125 4" xfId="174"/>
    <cellStyle name="xl125 5" xfId="175"/>
    <cellStyle name="xl126" xfId="176"/>
    <cellStyle name="xl126 2" xfId="177"/>
    <cellStyle name="xl126 3" xfId="178"/>
    <cellStyle name="xl126 4" xfId="179"/>
    <cellStyle name="xl126 5" xfId="180"/>
    <cellStyle name="xl127" xfId="181"/>
    <cellStyle name="xl127 2" xfId="182"/>
    <cellStyle name="xl127 3" xfId="183"/>
    <cellStyle name="xl127 4" xfId="184"/>
    <cellStyle name="xl127 5" xfId="185"/>
    <cellStyle name="xl128" xfId="186"/>
    <cellStyle name="xl128 2" xfId="187"/>
    <cellStyle name="xl128 3" xfId="188"/>
    <cellStyle name="xl128 4" xfId="189"/>
    <cellStyle name="xl128 5" xfId="190"/>
    <cellStyle name="xl129" xfId="191"/>
    <cellStyle name="xl129 2" xfId="192"/>
    <cellStyle name="xl129 3" xfId="193"/>
    <cellStyle name="xl129 4" xfId="194"/>
    <cellStyle name="xl129 5" xfId="195"/>
    <cellStyle name="xl130" xfId="196"/>
    <cellStyle name="xl130 2" xfId="197"/>
    <cellStyle name="xl130 3" xfId="198"/>
    <cellStyle name="xl130 4" xfId="199"/>
    <cellStyle name="xl130 5" xfId="200"/>
    <cellStyle name="xl131" xfId="201"/>
    <cellStyle name="xl131 2" xfId="202"/>
    <cellStyle name="xl131 3" xfId="203"/>
    <cellStyle name="xl131 4" xfId="204"/>
    <cellStyle name="xl131 5" xfId="205"/>
    <cellStyle name="xl132" xfId="206"/>
    <cellStyle name="xl132 2" xfId="207"/>
    <cellStyle name="xl132 3" xfId="208"/>
    <cellStyle name="xl132 4" xfId="209"/>
    <cellStyle name="xl132 5" xfId="210"/>
    <cellStyle name="xl133" xfId="211"/>
    <cellStyle name="xl133 2" xfId="212"/>
    <cellStyle name="xl133 3" xfId="213"/>
    <cellStyle name="xl133 4" xfId="214"/>
    <cellStyle name="xl133 5" xfId="215"/>
    <cellStyle name="xl134" xfId="216"/>
    <cellStyle name="xl134 2" xfId="217"/>
    <cellStyle name="xl134 3" xfId="218"/>
    <cellStyle name="xl134 4" xfId="219"/>
    <cellStyle name="xl134 5" xfId="220"/>
    <cellStyle name="xl135" xfId="221"/>
    <cellStyle name="xl135 2" xfId="222"/>
    <cellStyle name="xl135 3" xfId="223"/>
    <cellStyle name="xl135 4" xfId="224"/>
    <cellStyle name="xl135 5" xfId="225"/>
    <cellStyle name="xl136" xfId="226"/>
    <cellStyle name="xl136 2" xfId="227"/>
    <cellStyle name="xl136 3" xfId="228"/>
    <cellStyle name="xl136 4" xfId="229"/>
    <cellStyle name="xl136 5" xfId="230"/>
    <cellStyle name="xl137" xfId="231"/>
    <cellStyle name="xl137 2" xfId="232"/>
    <cellStyle name="xl137 3" xfId="233"/>
    <cellStyle name="xl137 4" xfId="234"/>
    <cellStyle name="xl137 5" xfId="235"/>
    <cellStyle name="xl138" xfId="236"/>
    <cellStyle name="xl138 2" xfId="237"/>
    <cellStyle name="xl138 3" xfId="238"/>
    <cellStyle name="xl138 4" xfId="239"/>
    <cellStyle name="xl138 5" xfId="240"/>
    <cellStyle name="xl139" xfId="241"/>
    <cellStyle name="xl139 2" xfId="242"/>
    <cellStyle name="xl139 3" xfId="243"/>
    <cellStyle name="xl139 4" xfId="244"/>
    <cellStyle name="xl139 5" xfId="245"/>
    <cellStyle name="xl140" xfId="246"/>
    <cellStyle name="xl140 2" xfId="247"/>
    <cellStyle name="xl140 3" xfId="248"/>
    <cellStyle name="xl140 4" xfId="249"/>
    <cellStyle name="xl140 5" xfId="250"/>
    <cellStyle name="xl141" xfId="251"/>
    <cellStyle name="xl141 2" xfId="252"/>
    <cellStyle name="xl141 3" xfId="253"/>
    <cellStyle name="xl141 4" xfId="254"/>
    <cellStyle name="xl141 5" xfId="255"/>
    <cellStyle name="xl142" xfId="256"/>
    <cellStyle name="xl142 2" xfId="257"/>
    <cellStyle name="xl142 3" xfId="258"/>
    <cellStyle name="xl142 4" xfId="259"/>
    <cellStyle name="xl142 5" xfId="260"/>
    <cellStyle name="xl143" xfId="261"/>
    <cellStyle name="xl143 2" xfId="262"/>
    <cellStyle name="xl143 3" xfId="263"/>
    <cellStyle name="xl143 4" xfId="264"/>
    <cellStyle name="xl143 5" xfId="265"/>
    <cellStyle name="xl144" xfId="266"/>
    <cellStyle name="xl144 2" xfId="267"/>
    <cellStyle name="xl144 3" xfId="268"/>
    <cellStyle name="xl144 4" xfId="269"/>
    <cellStyle name="xl144 5" xfId="270"/>
    <cellStyle name="xl145" xfId="271"/>
    <cellStyle name="xl145 2" xfId="272"/>
    <cellStyle name="xl145 3" xfId="273"/>
    <cellStyle name="xl145 4" xfId="274"/>
    <cellStyle name="xl145 5" xfId="275"/>
    <cellStyle name="xl146" xfId="276"/>
    <cellStyle name="xl146 2" xfId="277"/>
    <cellStyle name="xl146 3" xfId="278"/>
    <cellStyle name="xl146 4" xfId="279"/>
    <cellStyle name="xl146 5" xfId="280"/>
    <cellStyle name="xl147" xfId="281"/>
    <cellStyle name="xl147 2" xfId="282"/>
    <cellStyle name="xl147 3" xfId="283"/>
    <cellStyle name="xl147 4" xfId="284"/>
    <cellStyle name="xl147 5" xfId="285"/>
    <cellStyle name="xl148" xfId="286"/>
    <cellStyle name="xl148 2" xfId="287"/>
    <cellStyle name="xl148 3" xfId="288"/>
    <cellStyle name="xl148 4" xfId="289"/>
    <cellStyle name="xl148 5" xfId="290"/>
    <cellStyle name="xl149" xfId="291"/>
    <cellStyle name="xl149 2" xfId="292"/>
    <cellStyle name="xl149 3" xfId="293"/>
    <cellStyle name="xl149 4" xfId="294"/>
    <cellStyle name="xl149 5" xfId="295"/>
    <cellStyle name="xl150" xfId="296"/>
    <cellStyle name="xl150 2" xfId="297"/>
    <cellStyle name="xl150 3" xfId="298"/>
    <cellStyle name="xl150 4" xfId="299"/>
    <cellStyle name="xl150 5" xfId="300"/>
    <cellStyle name="xl151" xfId="301"/>
    <cellStyle name="xl151 2" xfId="302"/>
    <cellStyle name="xl151 3" xfId="303"/>
    <cellStyle name="xl151 4" xfId="304"/>
    <cellStyle name="xl151 5" xfId="305"/>
    <cellStyle name="xl152" xfId="306"/>
    <cellStyle name="xl152 2" xfId="307"/>
    <cellStyle name="xl152 3" xfId="308"/>
    <cellStyle name="xl152 4" xfId="309"/>
    <cellStyle name="xl152 5" xfId="310"/>
    <cellStyle name="xl153" xfId="311"/>
    <cellStyle name="xl153 2" xfId="312"/>
    <cellStyle name="xl153 3" xfId="313"/>
    <cellStyle name="xl153 4" xfId="314"/>
    <cellStyle name="xl153 5" xfId="315"/>
    <cellStyle name="xl154" xfId="316"/>
    <cellStyle name="xl154 2" xfId="317"/>
    <cellStyle name="xl154 3" xfId="318"/>
    <cellStyle name="xl154 4" xfId="319"/>
    <cellStyle name="xl154 5" xfId="320"/>
    <cellStyle name="xl155" xfId="321"/>
    <cellStyle name="xl155 2" xfId="322"/>
    <cellStyle name="xl155 3" xfId="323"/>
    <cellStyle name="xl155 4" xfId="324"/>
    <cellStyle name="xl155 5" xfId="325"/>
    <cellStyle name="xl156" xfId="326"/>
    <cellStyle name="xl156 2" xfId="327"/>
    <cellStyle name="xl156 3" xfId="328"/>
    <cellStyle name="xl156 4" xfId="329"/>
    <cellStyle name="xl156 5" xfId="330"/>
    <cellStyle name="xl157" xfId="331"/>
    <cellStyle name="xl157 2" xfId="332"/>
    <cellStyle name="xl157 3" xfId="333"/>
    <cellStyle name="xl157 4" xfId="334"/>
    <cellStyle name="xl157 5" xfId="335"/>
    <cellStyle name="xl158" xfId="336"/>
    <cellStyle name="xl158 2" xfId="337"/>
    <cellStyle name="xl158 3" xfId="338"/>
    <cellStyle name="xl158 4" xfId="339"/>
    <cellStyle name="xl158 5" xfId="340"/>
    <cellStyle name="xl159" xfId="341"/>
    <cellStyle name="xl159 2" xfId="342"/>
    <cellStyle name="xl159 3" xfId="343"/>
    <cellStyle name="xl159 4" xfId="344"/>
    <cellStyle name="xl159 5" xfId="345"/>
    <cellStyle name="xl160" xfId="346"/>
    <cellStyle name="xl160 2" xfId="347"/>
    <cellStyle name="xl160 3" xfId="348"/>
    <cellStyle name="xl160 4" xfId="349"/>
    <cellStyle name="xl160 5" xfId="350"/>
    <cellStyle name="xl161" xfId="351"/>
    <cellStyle name="xl161 2" xfId="352"/>
    <cellStyle name="xl161 3" xfId="353"/>
    <cellStyle name="xl161 4" xfId="354"/>
    <cellStyle name="xl161 5" xfId="355"/>
    <cellStyle name="xl162" xfId="356"/>
    <cellStyle name="xl162 2" xfId="357"/>
    <cellStyle name="xl162 3" xfId="358"/>
    <cellStyle name="xl162 4" xfId="359"/>
    <cellStyle name="xl162 5" xfId="360"/>
    <cellStyle name="xl163" xfId="361"/>
    <cellStyle name="xl163 2" xfId="362"/>
    <cellStyle name="xl163 3" xfId="363"/>
    <cellStyle name="xl163 4" xfId="364"/>
    <cellStyle name="xl163 5" xfId="365"/>
    <cellStyle name="xl164" xfId="366"/>
    <cellStyle name="xl164 2" xfId="367"/>
    <cellStyle name="xl164 3" xfId="368"/>
    <cellStyle name="xl164 4" xfId="369"/>
    <cellStyle name="xl164 5" xfId="370"/>
    <cellStyle name="xl165" xfId="371"/>
    <cellStyle name="xl165 2" xfId="372"/>
    <cellStyle name="xl165 3" xfId="373"/>
    <cellStyle name="xl165 4" xfId="374"/>
    <cellStyle name="xl165 5" xfId="375"/>
    <cellStyle name="xl166" xfId="376"/>
    <cellStyle name="xl166 2" xfId="377"/>
    <cellStyle name="xl166 3" xfId="378"/>
    <cellStyle name="xl166 4" xfId="379"/>
    <cellStyle name="xl166 5" xfId="380"/>
    <cellStyle name="xl167" xfId="381"/>
    <cellStyle name="xl167 2" xfId="382"/>
    <cellStyle name="xl167 3" xfId="383"/>
    <cellStyle name="xl167 4" xfId="384"/>
    <cellStyle name="xl167 5" xfId="385"/>
    <cellStyle name="xl168" xfId="386"/>
    <cellStyle name="xl168 2" xfId="387"/>
    <cellStyle name="xl168 3" xfId="388"/>
    <cellStyle name="xl168 4" xfId="389"/>
    <cellStyle name="xl168 5" xfId="390"/>
    <cellStyle name="xl169" xfId="391"/>
    <cellStyle name="xl169 2" xfId="392"/>
    <cellStyle name="xl169 3" xfId="393"/>
    <cellStyle name="xl169 4" xfId="394"/>
    <cellStyle name="xl169 5" xfId="395"/>
    <cellStyle name="xl170" xfId="396"/>
    <cellStyle name="xl170 2" xfId="397"/>
    <cellStyle name="xl170 3" xfId="398"/>
    <cellStyle name="xl170 4" xfId="399"/>
    <cellStyle name="xl170 5" xfId="400"/>
    <cellStyle name="xl171" xfId="401"/>
    <cellStyle name="xl172" xfId="402"/>
    <cellStyle name="xl173" xfId="403"/>
    <cellStyle name="xl174" xfId="404"/>
    <cellStyle name="xl175" xfId="405"/>
    <cellStyle name="xl176" xfId="406"/>
    <cellStyle name="xl177" xfId="407"/>
    <cellStyle name="xl178" xfId="408"/>
    <cellStyle name="xl179" xfId="409"/>
    <cellStyle name="xl180" xfId="410"/>
    <cellStyle name="xl181" xfId="411"/>
    <cellStyle name="xl182" xfId="412"/>
    <cellStyle name="xl183" xfId="413"/>
    <cellStyle name="xl184" xfId="414"/>
    <cellStyle name="xl185" xfId="415"/>
    <cellStyle name="xl186" xfId="416"/>
    <cellStyle name="xl187" xfId="417"/>
    <cellStyle name="xl188" xfId="418"/>
    <cellStyle name="xl189" xfId="419"/>
    <cellStyle name="xl190" xfId="420"/>
    <cellStyle name="xl191" xfId="421"/>
    <cellStyle name="xl192" xfId="422"/>
    <cellStyle name="xl193" xfId="423"/>
    <cellStyle name="xl194" xfId="424"/>
    <cellStyle name="xl195" xfId="425"/>
    <cellStyle name="xl196" xfId="426"/>
    <cellStyle name="xl197" xfId="427"/>
    <cellStyle name="xl198" xfId="428"/>
    <cellStyle name="xl199" xfId="429"/>
    <cellStyle name="xl200" xfId="430"/>
    <cellStyle name="xl201" xfId="431"/>
    <cellStyle name="xl202" xfId="432"/>
    <cellStyle name="xl203" xfId="433"/>
    <cellStyle name="xl204" xfId="434"/>
    <cellStyle name="xl21" xfId="435"/>
    <cellStyle name="xl21 2" xfId="436"/>
    <cellStyle name="xl21 3" xfId="437"/>
    <cellStyle name="xl21 4" xfId="438"/>
    <cellStyle name="xl21 5" xfId="439"/>
    <cellStyle name="xl22" xfId="440"/>
    <cellStyle name="xl22 2" xfId="441"/>
    <cellStyle name="xl22 3" xfId="442"/>
    <cellStyle name="xl22 4" xfId="443"/>
    <cellStyle name="xl22 5" xfId="444"/>
    <cellStyle name="xl23" xfId="445"/>
    <cellStyle name="xl23 2" xfId="446"/>
    <cellStyle name="xl23 3" xfId="447"/>
    <cellStyle name="xl23 4" xfId="448"/>
    <cellStyle name="xl23 5" xfId="449"/>
    <cellStyle name="xl24" xfId="450"/>
    <cellStyle name="xl24 2" xfId="451"/>
    <cellStyle name="xl24 3" xfId="452"/>
    <cellStyle name="xl24 4" xfId="453"/>
    <cellStyle name="xl24 5" xfId="454"/>
    <cellStyle name="xl25" xfId="455"/>
    <cellStyle name="xl25 2" xfId="456"/>
    <cellStyle name="xl25 3" xfId="457"/>
    <cellStyle name="xl25 4" xfId="458"/>
    <cellStyle name="xl25 5" xfId="459"/>
    <cellStyle name="xl26" xfId="460"/>
    <cellStyle name="xl26 2" xfId="461"/>
    <cellStyle name="xl26 3" xfId="462"/>
    <cellStyle name="xl26 4" xfId="463"/>
    <cellStyle name="xl26 5" xfId="464"/>
    <cellStyle name="xl27" xfId="465"/>
    <cellStyle name="xl27 2" xfId="466"/>
    <cellStyle name="xl27 3" xfId="467"/>
    <cellStyle name="xl27 4" xfId="468"/>
    <cellStyle name="xl27 5" xfId="469"/>
    <cellStyle name="xl28" xfId="470"/>
    <cellStyle name="xl28 2" xfId="471"/>
    <cellStyle name="xl28 3" xfId="472"/>
    <cellStyle name="xl28 4" xfId="473"/>
    <cellStyle name="xl28 5" xfId="474"/>
    <cellStyle name="xl29" xfId="475"/>
    <cellStyle name="xl29 2" xfId="476"/>
    <cellStyle name="xl29 3" xfId="477"/>
    <cellStyle name="xl29 4" xfId="478"/>
    <cellStyle name="xl29 5" xfId="479"/>
    <cellStyle name="xl30" xfId="480"/>
    <cellStyle name="xl30 2" xfId="481"/>
    <cellStyle name="xl30 3" xfId="482"/>
    <cellStyle name="xl30 4" xfId="483"/>
    <cellStyle name="xl30 5" xfId="484"/>
    <cellStyle name="xl31" xfId="485"/>
    <cellStyle name="xl31 2" xfId="486"/>
    <cellStyle name="xl31 3" xfId="487"/>
    <cellStyle name="xl31 4" xfId="488"/>
    <cellStyle name="xl31 5" xfId="489"/>
    <cellStyle name="xl32" xfId="490"/>
    <cellStyle name="xl32 2" xfId="491"/>
    <cellStyle name="xl32 3" xfId="492"/>
    <cellStyle name="xl32 4" xfId="493"/>
    <cellStyle name="xl32 5" xfId="494"/>
    <cellStyle name="xl33" xfId="495"/>
    <cellStyle name="xl33 2" xfId="496"/>
    <cellStyle name="xl33 3" xfId="497"/>
    <cellStyle name="xl33 4" xfId="498"/>
    <cellStyle name="xl33 5" xfId="499"/>
    <cellStyle name="xl34" xfId="500"/>
    <cellStyle name="xl34 2" xfId="501"/>
    <cellStyle name="xl34 3" xfId="502"/>
    <cellStyle name="xl34 4" xfId="503"/>
    <cellStyle name="xl34 5" xfId="504"/>
    <cellStyle name="xl35" xfId="505"/>
    <cellStyle name="xl35 2" xfId="506"/>
    <cellStyle name="xl35 3" xfId="507"/>
    <cellStyle name="xl35 4" xfId="508"/>
    <cellStyle name="xl35 5" xfId="509"/>
    <cellStyle name="xl36" xfId="510"/>
    <cellStyle name="xl36 2" xfId="511"/>
    <cellStyle name="xl36 3" xfId="512"/>
    <cellStyle name="xl36 4" xfId="513"/>
    <cellStyle name="xl36 5" xfId="514"/>
    <cellStyle name="xl37" xfId="515"/>
    <cellStyle name="xl37 2" xfId="516"/>
    <cellStyle name="xl37 3" xfId="517"/>
    <cellStyle name="xl37 4" xfId="518"/>
    <cellStyle name="xl37 5" xfId="519"/>
    <cellStyle name="xl38" xfId="520"/>
    <cellStyle name="xl38 2" xfId="521"/>
    <cellStyle name="xl38 3" xfId="522"/>
    <cellStyle name="xl38 4" xfId="523"/>
    <cellStyle name="xl38 5" xfId="524"/>
    <cellStyle name="xl39" xfId="525"/>
    <cellStyle name="xl39 2" xfId="526"/>
    <cellStyle name="xl39 3" xfId="527"/>
    <cellStyle name="xl39 4" xfId="528"/>
    <cellStyle name="xl39 5" xfId="529"/>
    <cellStyle name="xl40" xfId="530"/>
    <cellStyle name="xl40 2" xfId="531"/>
    <cellStyle name="xl40 3" xfId="532"/>
    <cellStyle name="xl40 4" xfId="533"/>
    <cellStyle name="xl40 5" xfId="534"/>
    <cellStyle name="xl41" xfId="535"/>
    <cellStyle name="xl41 2" xfId="536"/>
    <cellStyle name="xl41 3" xfId="537"/>
    <cellStyle name="xl41 4" xfId="538"/>
    <cellStyle name="xl41 5" xfId="539"/>
    <cellStyle name="xl42" xfId="540"/>
    <cellStyle name="xl42 2" xfId="541"/>
    <cellStyle name="xl42 3" xfId="542"/>
    <cellStyle name="xl42 4" xfId="543"/>
    <cellStyle name="xl42 5" xfId="544"/>
    <cellStyle name="xl43" xfId="545"/>
    <cellStyle name="xl43 2" xfId="546"/>
    <cellStyle name="xl43 3" xfId="547"/>
    <cellStyle name="xl43 4" xfId="548"/>
    <cellStyle name="xl43 5" xfId="549"/>
    <cellStyle name="xl44" xfId="550"/>
    <cellStyle name="xl44 2" xfId="551"/>
    <cellStyle name="xl44 3" xfId="552"/>
    <cellStyle name="xl44 4" xfId="553"/>
    <cellStyle name="xl44 5" xfId="554"/>
    <cellStyle name="xl45" xfId="555"/>
    <cellStyle name="xl45 2" xfId="556"/>
    <cellStyle name="xl45 3" xfId="557"/>
    <cellStyle name="xl45 4" xfId="558"/>
    <cellStyle name="xl45 5" xfId="559"/>
    <cellStyle name="xl46" xfId="560"/>
    <cellStyle name="xl46 2" xfId="561"/>
    <cellStyle name="xl46 3" xfId="562"/>
    <cellStyle name="xl46 4" xfId="563"/>
    <cellStyle name="xl46 5" xfId="564"/>
    <cellStyle name="xl47" xfId="565"/>
    <cellStyle name="xl47 2" xfId="566"/>
    <cellStyle name="xl47 3" xfId="567"/>
    <cellStyle name="xl47 4" xfId="568"/>
    <cellStyle name="xl47 5" xfId="569"/>
    <cellStyle name="xl48" xfId="570"/>
    <cellStyle name="xl48 2" xfId="571"/>
    <cellStyle name="xl48 3" xfId="572"/>
    <cellStyle name="xl48 4" xfId="573"/>
    <cellStyle name="xl48 5" xfId="574"/>
    <cellStyle name="xl49" xfId="575"/>
    <cellStyle name="xl49 2" xfId="576"/>
    <cellStyle name="xl49 3" xfId="577"/>
    <cellStyle name="xl49 4" xfId="578"/>
    <cellStyle name="xl49 5" xfId="579"/>
    <cellStyle name="xl50" xfId="580"/>
    <cellStyle name="xl50 2" xfId="581"/>
    <cellStyle name="xl50 3" xfId="582"/>
    <cellStyle name="xl50 4" xfId="583"/>
    <cellStyle name="xl50 5" xfId="584"/>
    <cellStyle name="xl51" xfId="585"/>
    <cellStyle name="xl51 2" xfId="586"/>
    <cellStyle name="xl51 3" xfId="587"/>
    <cellStyle name="xl51 4" xfId="588"/>
    <cellStyle name="xl51 5" xfId="589"/>
    <cellStyle name="xl52" xfId="590"/>
    <cellStyle name="xl52 2" xfId="591"/>
    <cellStyle name="xl52 3" xfId="592"/>
    <cellStyle name="xl52 4" xfId="593"/>
    <cellStyle name="xl52 5" xfId="594"/>
    <cellStyle name="xl53" xfId="595"/>
    <cellStyle name="xl53 2" xfId="596"/>
    <cellStyle name="xl53 3" xfId="597"/>
    <cellStyle name="xl53 4" xfId="598"/>
    <cellStyle name="xl53 5" xfId="599"/>
    <cellStyle name="xl54" xfId="600"/>
    <cellStyle name="xl54 2" xfId="601"/>
    <cellStyle name="xl54 3" xfId="602"/>
    <cellStyle name="xl54 4" xfId="603"/>
    <cellStyle name="xl54 5" xfId="604"/>
    <cellStyle name="xl55" xfId="605"/>
    <cellStyle name="xl55 2" xfId="606"/>
    <cellStyle name="xl55 3" xfId="607"/>
    <cellStyle name="xl55 4" xfId="608"/>
    <cellStyle name="xl55 5" xfId="609"/>
    <cellStyle name="xl56" xfId="610"/>
    <cellStyle name="xl56 2" xfId="611"/>
    <cellStyle name="xl56 3" xfId="612"/>
    <cellStyle name="xl56 4" xfId="613"/>
    <cellStyle name="xl56 5" xfId="614"/>
    <cellStyle name="xl57" xfId="615"/>
    <cellStyle name="xl57 2" xfId="616"/>
    <cellStyle name="xl57 3" xfId="617"/>
    <cellStyle name="xl57 4" xfId="618"/>
    <cellStyle name="xl57 5" xfId="619"/>
    <cellStyle name="xl58" xfId="620"/>
    <cellStyle name="xl58 2" xfId="621"/>
    <cellStyle name="xl58 3" xfId="622"/>
    <cellStyle name="xl58 4" xfId="623"/>
    <cellStyle name="xl58 5" xfId="624"/>
    <cellStyle name="xl59" xfId="625"/>
    <cellStyle name="xl59 2" xfId="626"/>
    <cellStyle name="xl59 3" xfId="627"/>
    <cellStyle name="xl59 4" xfId="628"/>
    <cellStyle name="xl59 5" xfId="629"/>
    <cellStyle name="xl60" xfId="630"/>
    <cellStyle name="xl60 2" xfId="631"/>
    <cellStyle name="xl60 3" xfId="632"/>
    <cellStyle name="xl60 4" xfId="633"/>
    <cellStyle name="xl60 5" xfId="634"/>
    <cellStyle name="xl61" xfId="635"/>
    <cellStyle name="xl61 2" xfId="636"/>
    <cellStyle name="xl61 3" xfId="637"/>
    <cellStyle name="xl61 4" xfId="638"/>
    <cellStyle name="xl61 5" xfId="639"/>
    <cellStyle name="xl62" xfId="640"/>
    <cellStyle name="xl62 2" xfId="641"/>
    <cellStyle name="xl62 3" xfId="642"/>
    <cellStyle name="xl62 4" xfId="643"/>
    <cellStyle name="xl62 5" xfId="644"/>
    <cellStyle name="xl63" xfId="645"/>
    <cellStyle name="xl63 2" xfId="646"/>
    <cellStyle name="xl63 3" xfId="647"/>
    <cellStyle name="xl63 4" xfId="648"/>
    <cellStyle name="xl63 5" xfId="649"/>
    <cellStyle name="xl64" xfId="650"/>
    <cellStyle name="xl64 2" xfId="651"/>
    <cellStyle name="xl64 3" xfId="652"/>
    <cellStyle name="xl64 4" xfId="653"/>
    <cellStyle name="xl64 5" xfId="654"/>
    <cellStyle name="xl65" xfId="655"/>
    <cellStyle name="xl65 2" xfId="656"/>
    <cellStyle name="xl65 3" xfId="657"/>
    <cellStyle name="xl65 4" xfId="658"/>
    <cellStyle name="xl65 5" xfId="659"/>
    <cellStyle name="xl66" xfId="660"/>
    <cellStyle name="xl66 2" xfId="661"/>
    <cellStyle name="xl66 3" xfId="662"/>
    <cellStyle name="xl66 4" xfId="663"/>
    <cellStyle name="xl66 5" xfId="664"/>
    <cellStyle name="xl67" xfId="665"/>
    <cellStyle name="xl67 2" xfId="666"/>
    <cellStyle name="xl67 3" xfId="667"/>
    <cellStyle name="xl67 4" xfId="668"/>
    <cellStyle name="xl67 5" xfId="669"/>
    <cellStyle name="xl68" xfId="670"/>
    <cellStyle name="xl68 2" xfId="671"/>
    <cellStyle name="xl68 3" xfId="672"/>
    <cellStyle name="xl68 4" xfId="673"/>
    <cellStyle name="xl68 5" xfId="674"/>
    <cellStyle name="xl69" xfId="675"/>
    <cellStyle name="xl69 2" xfId="676"/>
    <cellStyle name="xl69 3" xfId="677"/>
    <cellStyle name="xl69 4" xfId="678"/>
    <cellStyle name="xl69 5" xfId="679"/>
    <cellStyle name="xl70" xfId="680"/>
    <cellStyle name="xl70 2" xfId="681"/>
    <cellStyle name="xl70 3" xfId="682"/>
    <cellStyle name="xl70 4" xfId="683"/>
    <cellStyle name="xl70 5" xfId="684"/>
    <cellStyle name="xl71" xfId="685"/>
    <cellStyle name="xl71 2" xfId="686"/>
    <cellStyle name="xl71 3" xfId="687"/>
    <cellStyle name="xl71 4" xfId="688"/>
    <cellStyle name="xl71 5" xfId="689"/>
    <cellStyle name="xl72" xfId="690"/>
    <cellStyle name="xl72 2" xfId="691"/>
    <cellStyle name="xl72 3" xfId="692"/>
    <cellStyle name="xl72 4" xfId="693"/>
    <cellStyle name="xl72 5" xfId="694"/>
    <cellStyle name="xl73" xfId="695"/>
    <cellStyle name="xl73 2" xfId="696"/>
    <cellStyle name="xl73 3" xfId="697"/>
    <cellStyle name="xl73 4" xfId="698"/>
    <cellStyle name="xl73 5" xfId="699"/>
    <cellStyle name="xl74" xfId="700"/>
    <cellStyle name="xl74 2" xfId="701"/>
    <cellStyle name="xl74 3" xfId="702"/>
    <cellStyle name="xl74 4" xfId="703"/>
    <cellStyle name="xl74 5" xfId="704"/>
    <cellStyle name="xl75" xfId="705"/>
    <cellStyle name="xl75 2" xfId="706"/>
    <cellStyle name="xl75 3" xfId="707"/>
    <cellStyle name="xl75 4" xfId="708"/>
    <cellStyle name="xl75 5" xfId="709"/>
    <cellStyle name="xl76" xfId="710"/>
    <cellStyle name="xl76 2" xfId="711"/>
    <cellStyle name="xl76 3" xfId="712"/>
    <cellStyle name="xl76 4" xfId="713"/>
    <cellStyle name="xl76 5" xfId="714"/>
    <cellStyle name="xl77" xfId="715"/>
    <cellStyle name="xl77 2" xfId="716"/>
    <cellStyle name="xl77 3" xfId="717"/>
    <cellStyle name="xl77 4" xfId="718"/>
    <cellStyle name="xl77 5" xfId="719"/>
    <cellStyle name="xl78" xfId="720"/>
    <cellStyle name="xl78 2" xfId="721"/>
    <cellStyle name="xl78 3" xfId="722"/>
    <cellStyle name="xl78 4" xfId="723"/>
    <cellStyle name="xl78 5" xfId="724"/>
    <cellStyle name="xl79" xfId="725"/>
    <cellStyle name="xl79 2" xfId="726"/>
    <cellStyle name="xl79 3" xfId="727"/>
    <cellStyle name="xl79 4" xfId="728"/>
    <cellStyle name="xl79 5" xfId="729"/>
    <cellStyle name="xl80" xfId="730"/>
    <cellStyle name="xl80 2" xfId="731"/>
    <cellStyle name="xl80 3" xfId="732"/>
    <cellStyle name="xl80 4" xfId="733"/>
    <cellStyle name="xl80 5" xfId="734"/>
    <cellStyle name="xl81" xfId="735"/>
    <cellStyle name="xl81 2" xfId="736"/>
    <cellStyle name="xl81 3" xfId="737"/>
    <cellStyle name="xl81 4" xfId="738"/>
    <cellStyle name="xl81 5" xfId="739"/>
    <cellStyle name="xl82" xfId="740"/>
    <cellStyle name="xl82 2" xfId="741"/>
    <cellStyle name="xl82 3" xfId="742"/>
    <cellStyle name="xl82 4" xfId="743"/>
    <cellStyle name="xl82 5" xfId="744"/>
    <cellStyle name="xl83" xfId="745"/>
    <cellStyle name="xl83 2" xfId="746"/>
    <cellStyle name="xl83 3" xfId="747"/>
    <cellStyle name="xl83 4" xfId="748"/>
    <cellStyle name="xl83 5" xfId="749"/>
    <cellStyle name="xl84" xfId="750"/>
    <cellStyle name="xl84 2" xfId="751"/>
    <cellStyle name="xl84 3" xfId="752"/>
    <cellStyle name="xl84 4" xfId="753"/>
    <cellStyle name="xl84 5" xfId="754"/>
    <cellStyle name="xl85" xfId="755"/>
    <cellStyle name="xl85 2" xfId="756"/>
    <cellStyle name="xl85 3" xfId="757"/>
    <cellStyle name="xl85 4" xfId="758"/>
    <cellStyle name="xl85 5" xfId="759"/>
    <cellStyle name="xl86" xfId="760"/>
    <cellStyle name="xl86 2" xfId="761"/>
    <cellStyle name="xl86 3" xfId="762"/>
    <cellStyle name="xl86 4" xfId="763"/>
    <cellStyle name="xl86 5" xfId="764"/>
    <cellStyle name="xl87" xfId="765"/>
    <cellStyle name="xl87 2" xfId="766"/>
    <cellStyle name="xl87 3" xfId="767"/>
    <cellStyle name="xl87 4" xfId="768"/>
    <cellStyle name="xl87 5" xfId="769"/>
    <cellStyle name="xl88" xfId="770"/>
    <cellStyle name="xl88 2" xfId="771"/>
    <cellStyle name="xl88 3" xfId="772"/>
    <cellStyle name="xl88 4" xfId="773"/>
    <cellStyle name="xl88 5" xfId="774"/>
    <cellStyle name="xl89" xfId="775"/>
    <cellStyle name="xl89 2" xfId="776"/>
    <cellStyle name="xl89 3" xfId="777"/>
    <cellStyle name="xl89 4" xfId="778"/>
    <cellStyle name="xl89 5" xfId="779"/>
    <cellStyle name="xl90" xfId="780"/>
    <cellStyle name="xl90 2" xfId="781"/>
    <cellStyle name="xl90 3" xfId="782"/>
    <cellStyle name="xl90 4" xfId="783"/>
    <cellStyle name="xl90 5" xfId="784"/>
    <cellStyle name="xl91" xfId="785"/>
    <cellStyle name="xl91 2" xfId="786"/>
    <cellStyle name="xl91 3" xfId="787"/>
    <cellStyle name="xl91 4" xfId="788"/>
    <cellStyle name="xl91 5" xfId="789"/>
    <cellStyle name="xl92" xfId="790"/>
    <cellStyle name="xl92 2" xfId="791"/>
    <cellStyle name="xl92 3" xfId="792"/>
    <cellStyle name="xl92 4" xfId="793"/>
    <cellStyle name="xl92 5" xfId="794"/>
    <cellStyle name="xl93" xfId="795"/>
    <cellStyle name="xl93 2" xfId="796"/>
    <cellStyle name="xl93 3" xfId="797"/>
    <cellStyle name="xl93 4" xfId="798"/>
    <cellStyle name="xl93 5" xfId="799"/>
    <cellStyle name="xl94" xfId="800"/>
    <cellStyle name="xl94 2" xfId="801"/>
    <cellStyle name="xl94 3" xfId="802"/>
    <cellStyle name="xl94 4" xfId="803"/>
    <cellStyle name="xl94 5" xfId="804"/>
    <cellStyle name="xl95" xfId="805"/>
    <cellStyle name="xl95 2" xfId="806"/>
    <cellStyle name="xl95 3" xfId="807"/>
    <cellStyle name="xl95 4" xfId="808"/>
    <cellStyle name="xl95 5" xfId="809"/>
    <cellStyle name="xl96" xfId="810"/>
    <cellStyle name="xl96 2" xfId="811"/>
    <cellStyle name="xl96 3" xfId="812"/>
    <cellStyle name="xl96 4" xfId="813"/>
    <cellStyle name="xl96 5" xfId="814"/>
    <cellStyle name="xl97" xfId="815"/>
    <cellStyle name="xl97 2" xfId="816"/>
    <cellStyle name="xl97 3" xfId="817"/>
    <cellStyle name="xl97 4" xfId="818"/>
    <cellStyle name="xl97 5" xfId="819"/>
    <cellStyle name="xl98" xfId="820"/>
    <cellStyle name="xl98 2" xfId="821"/>
    <cellStyle name="xl98 3" xfId="822"/>
    <cellStyle name="xl98 4" xfId="823"/>
    <cellStyle name="xl98 5" xfId="824"/>
    <cellStyle name="xl99" xfId="825"/>
    <cellStyle name="xl99 2" xfId="826"/>
    <cellStyle name="xl99 3" xfId="827"/>
    <cellStyle name="xl99 4" xfId="828"/>
    <cellStyle name="xl99 5" xfId="829"/>
    <cellStyle name="Денежный 2" xfId="830"/>
    <cellStyle name="Обычный 2" xfId="831"/>
    <cellStyle name="Обычный 3" xfId="8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1%20&#1075;.%20(&#1084;&#1077;&#1089;.)\&#1080;&#1102;&#1083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Fin3\&#1052;&#1086;&#1080;%20&#1076;&#1086;&#1082;&#1091;&#1084;&#1077;&#1085;&#1090;&#1099;\&#1052;&#1086;&#1080;%20&#1076;&#1086;&#1082;&#1091;&#1084;&#1077;&#1085;&#1090;&#1099;%202\C&#1080;&#1076;&#1086;&#1088;&#1086;&#1074;&#1072;\&#1044;&#1086;&#1093;&#1086;&#1076;&#1099;\&#1086;&#1090;&#1095;&#1077;&#1090;&#1099;%20&#1079;&#1072;%202012%20&#1075;.%20(&#1084;&#1077;&#1089;.)\&#1080;&#1102;&#1083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5"/>
  <sheetViews>
    <sheetView tabSelected="1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" sqref="A1"/>
    </sheetView>
  </sheetViews>
  <sheetFormatPr defaultColWidth="9.140625" defaultRowHeight="12.75"/>
  <cols>
    <col min="1" max="1" width="24.00390625" style="1" customWidth="1"/>
    <col min="2" max="2" width="51.57421875" style="1" customWidth="1"/>
    <col min="3" max="3" width="14.28125" style="1" customWidth="1"/>
    <col min="4" max="4" width="12.28125" style="1" customWidth="1"/>
    <col min="5" max="5" width="8.28125" style="1" customWidth="1"/>
    <col min="6" max="6" width="13.00390625" style="1" customWidth="1"/>
    <col min="7" max="7" width="13.57421875" style="1" customWidth="1"/>
    <col min="8" max="8" width="8.28125" style="1" customWidth="1"/>
    <col min="9" max="16384" width="9.140625" style="1" customWidth="1"/>
  </cols>
  <sheetData>
    <row r="1" spans="1:8" ht="24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18.75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18.75" customHeight="1">
      <c r="A3" s="3" t="s">
        <v>2</v>
      </c>
      <c r="B3" s="3"/>
      <c r="C3" s="3"/>
      <c r="D3" s="3"/>
      <c r="E3" s="3"/>
      <c r="F3" s="3"/>
      <c r="G3" s="3"/>
      <c r="H3" s="3"/>
    </row>
    <row r="4" ht="15.75" customHeight="1">
      <c r="H4" s="4" t="s">
        <v>3</v>
      </c>
    </row>
    <row r="5" spans="1:8" ht="45" customHeight="1">
      <c r="A5" s="5" t="s">
        <v>4</v>
      </c>
      <c r="B5" s="5" t="s">
        <v>5</v>
      </c>
      <c r="C5" s="6" t="s">
        <v>6</v>
      </c>
      <c r="D5" s="6" t="s">
        <v>7</v>
      </c>
      <c r="E5" s="7" t="s">
        <v>8</v>
      </c>
      <c r="F5" s="6" t="s">
        <v>9</v>
      </c>
      <c r="G5" s="6"/>
      <c r="H5" s="6"/>
    </row>
    <row r="6" spans="1:8" ht="45.75" customHeight="1">
      <c r="A6" s="5"/>
      <c r="B6" s="5"/>
      <c r="C6" s="6"/>
      <c r="D6" s="6"/>
      <c r="E6" s="7"/>
      <c r="F6" s="5" t="s">
        <v>7</v>
      </c>
      <c r="G6" s="5" t="s">
        <v>10</v>
      </c>
      <c r="H6" s="5" t="s">
        <v>11</v>
      </c>
    </row>
    <row r="7" spans="1:8" ht="12.75" customHeight="1">
      <c r="A7" s="8" t="s">
        <v>12</v>
      </c>
      <c r="B7" s="9" t="s">
        <v>13</v>
      </c>
      <c r="C7" s="10">
        <f>C8+C35</f>
        <v>31498473.06</v>
      </c>
      <c r="D7" s="10">
        <f>D8+D35</f>
        <v>8259350.909999998</v>
      </c>
      <c r="E7" s="11">
        <f aca="true" t="shared" si="0" ref="E7:E19">D7/C7*100</f>
        <v>26.221432684267388</v>
      </c>
      <c r="F7" s="10">
        <f>F8+F35</f>
        <v>5606241.380000001</v>
      </c>
      <c r="G7" s="10">
        <f aca="true" t="shared" si="1" ref="G7:G33">D7-F7</f>
        <v>2653109.5299999975</v>
      </c>
      <c r="H7" s="11">
        <f aca="true" t="shared" si="2" ref="H7:H33">D7/F7*100</f>
        <v>147.32421153796267</v>
      </c>
    </row>
    <row r="8" spans="1:8" ht="12.75">
      <c r="A8" s="12"/>
      <c r="B8" s="13" t="s">
        <v>14</v>
      </c>
      <c r="C8" s="14">
        <f>C9+C15+C21+C28+C31</f>
        <v>26143473.06</v>
      </c>
      <c r="D8" s="14">
        <f>D9+D15+D21+D28+D31</f>
        <v>7346572.509999999</v>
      </c>
      <c r="E8" s="15">
        <f t="shared" si="0"/>
        <v>28.100981430965238</v>
      </c>
      <c r="F8" s="14">
        <f>F9+F15+F21+F28+F31</f>
        <v>4884446.73</v>
      </c>
      <c r="G8" s="14">
        <f t="shared" si="1"/>
        <v>2462125.7799999984</v>
      </c>
      <c r="H8" s="15">
        <f t="shared" si="2"/>
        <v>150.40746508458693</v>
      </c>
    </row>
    <row r="9" spans="1:8" ht="12.75">
      <c r="A9" s="8" t="s">
        <v>15</v>
      </c>
      <c r="B9" s="9" t="s">
        <v>16</v>
      </c>
      <c r="C9" s="10">
        <v>18593473.06</v>
      </c>
      <c r="D9" s="10">
        <v>5499850.35</v>
      </c>
      <c r="E9" s="11">
        <f t="shared" si="0"/>
        <v>29.57946765648526</v>
      </c>
      <c r="F9" s="10">
        <v>3236142.92</v>
      </c>
      <c r="G9" s="10">
        <f t="shared" si="1"/>
        <v>2263707.4299999997</v>
      </c>
      <c r="H9" s="11">
        <f t="shared" si="2"/>
        <v>169.95078666055946</v>
      </c>
    </row>
    <row r="10" spans="1:8" ht="12.75">
      <c r="A10" s="16" t="s">
        <v>17</v>
      </c>
      <c r="B10" s="17" t="s">
        <v>18</v>
      </c>
      <c r="C10" s="10">
        <v>18593473.06</v>
      </c>
      <c r="D10" s="10">
        <v>5499850.35</v>
      </c>
      <c r="E10" s="18">
        <f t="shared" si="0"/>
        <v>29.57946765648526</v>
      </c>
      <c r="F10" s="19">
        <v>3236142.92</v>
      </c>
      <c r="G10" s="19">
        <f t="shared" si="1"/>
        <v>2263707.4299999997</v>
      </c>
      <c r="H10" s="18">
        <f t="shared" si="2"/>
        <v>169.95078666055946</v>
      </c>
    </row>
    <row r="11" spans="1:8" ht="55.5" customHeight="1">
      <c r="A11" s="20" t="s">
        <v>19</v>
      </c>
      <c r="B11" s="21" t="s">
        <v>20</v>
      </c>
      <c r="C11" s="22">
        <v>17923473.06</v>
      </c>
      <c r="D11" s="22">
        <v>5436525.35</v>
      </c>
      <c r="E11" s="23">
        <f t="shared" si="0"/>
        <v>30.331874474332487</v>
      </c>
      <c r="F11" s="22">
        <v>3176989.32</v>
      </c>
      <c r="G11" s="22">
        <f t="shared" si="1"/>
        <v>2259536.03</v>
      </c>
      <c r="H11" s="23">
        <f t="shared" si="2"/>
        <v>171.12192715838276</v>
      </c>
    </row>
    <row r="12" spans="1:8" ht="82.5" customHeight="1">
      <c r="A12" s="20" t="s">
        <v>21</v>
      </c>
      <c r="B12" s="21" t="s">
        <v>22</v>
      </c>
      <c r="C12" s="22">
        <v>170000</v>
      </c>
      <c r="D12" s="22">
        <v>0</v>
      </c>
      <c r="E12" s="23">
        <f t="shared" si="0"/>
        <v>0</v>
      </c>
      <c r="F12" s="22">
        <v>336.25</v>
      </c>
      <c r="G12" s="22">
        <f t="shared" si="1"/>
        <v>-336.25</v>
      </c>
      <c r="H12" s="23">
        <f t="shared" si="2"/>
        <v>0</v>
      </c>
    </row>
    <row r="13" spans="1:8" ht="33.75">
      <c r="A13" s="20" t="s">
        <v>23</v>
      </c>
      <c r="B13" s="21" t="s">
        <v>24</v>
      </c>
      <c r="C13" s="22">
        <v>250000</v>
      </c>
      <c r="D13" s="22">
        <v>6890</v>
      </c>
      <c r="E13" s="23">
        <f t="shared" si="0"/>
        <v>2.7560000000000002</v>
      </c>
      <c r="F13" s="22">
        <v>1450.35</v>
      </c>
      <c r="G13" s="22">
        <f t="shared" si="1"/>
        <v>5439.65</v>
      </c>
      <c r="H13" s="23">
        <f t="shared" si="2"/>
        <v>475.0577446823181</v>
      </c>
    </row>
    <row r="14" spans="1:8" ht="60" customHeight="1">
      <c r="A14" s="20" t="s">
        <v>25</v>
      </c>
      <c r="B14" s="21" t="s">
        <v>26</v>
      </c>
      <c r="C14" s="22">
        <v>250000</v>
      </c>
      <c r="D14" s="22">
        <v>56435</v>
      </c>
      <c r="E14" s="23">
        <f t="shared" si="0"/>
        <v>22.573999999999998</v>
      </c>
      <c r="F14" s="22">
        <v>57367</v>
      </c>
      <c r="G14" s="22">
        <f t="shared" si="1"/>
        <v>-932</v>
      </c>
      <c r="H14" s="23">
        <f t="shared" si="2"/>
        <v>98.37537260097268</v>
      </c>
    </row>
    <row r="15" spans="1:8" ht="36.75" customHeight="1">
      <c r="A15" s="24" t="s">
        <v>27</v>
      </c>
      <c r="B15" s="25" t="s">
        <v>28</v>
      </c>
      <c r="C15" s="26">
        <v>4600000</v>
      </c>
      <c r="D15" s="26">
        <v>1047990.34</v>
      </c>
      <c r="E15" s="11">
        <f t="shared" si="0"/>
        <v>22.782398695652173</v>
      </c>
      <c r="F15" s="26">
        <v>1021869.74</v>
      </c>
      <c r="G15" s="26">
        <f t="shared" si="1"/>
        <v>26120.599999999977</v>
      </c>
      <c r="H15" s="11">
        <f t="shared" si="2"/>
        <v>102.55615750007432</v>
      </c>
    </row>
    <row r="16" spans="1:8" ht="24">
      <c r="A16" s="27" t="s">
        <v>29</v>
      </c>
      <c r="B16" s="28" t="s">
        <v>30</v>
      </c>
      <c r="C16" s="29">
        <v>4600000</v>
      </c>
      <c r="D16" s="29">
        <v>1047990.34</v>
      </c>
      <c r="E16" s="30">
        <f t="shared" si="0"/>
        <v>22.782398695652173</v>
      </c>
      <c r="F16" s="29">
        <v>1021869.74</v>
      </c>
      <c r="G16" s="29">
        <f t="shared" si="1"/>
        <v>26120.599999999977</v>
      </c>
      <c r="H16" s="30">
        <f t="shared" si="2"/>
        <v>102.55615750007432</v>
      </c>
    </row>
    <row r="17" spans="1:8" ht="51.75" customHeight="1">
      <c r="A17" s="20" t="s">
        <v>31</v>
      </c>
      <c r="B17" s="21" t="s">
        <v>32</v>
      </c>
      <c r="C17" s="22">
        <v>1520000</v>
      </c>
      <c r="D17" s="22">
        <v>431754.97</v>
      </c>
      <c r="E17" s="23">
        <f t="shared" si="0"/>
        <v>28.4049322368421</v>
      </c>
      <c r="F17" s="22">
        <v>380039.78</v>
      </c>
      <c r="G17" s="22">
        <f t="shared" si="1"/>
        <v>51715.189999999944</v>
      </c>
      <c r="H17" s="23">
        <f t="shared" si="2"/>
        <v>113.60783600074707</v>
      </c>
    </row>
    <row r="18" spans="1:8" ht="59.25" customHeight="1">
      <c r="A18" s="20" t="s">
        <v>33</v>
      </c>
      <c r="B18" s="21" t="s">
        <v>34</v>
      </c>
      <c r="C18" s="22">
        <v>30000</v>
      </c>
      <c r="D18" s="22">
        <v>2910.53</v>
      </c>
      <c r="E18" s="23">
        <f t="shared" si="0"/>
        <v>9.701766666666668</v>
      </c>
      <c r="F18" s="22">
        <v>3798.39</v>
      </c>
      <c r="G18" s="22">
        <f t="shared" si="1"/>
        <v>-887.8599999999997</v>
      </c>
      <c r="H18" s="23">
        <f t="shared" si="2"/>
        <v>76.62535969186945</v>
      </c>
    </row>
    <row r="19" spans="1:8" ht="56.25">
      <c r="A19" s="20" t="s">
        <v>35</v>
      </c>
      <c r="B19" s="21" t="s">
        <v>36</v>
      </c>
      <c r="C19" s="22">
        <v>3050000</v>
      </c>
      <c r="D19" s="22">
        <v>703291.23</v>
      </c>
      <c r="E19" s="23">
        <f t="shared" si="0"/>
        <v>23.058728852459016</v>
      </c>
      <c r="F19" s="22">
        <v>707740.18</v>
      </c>
      <c r="G19" s="22">
        <f t="shared" si="1"/>
        <v>-4448.95000000007</v>
      </c>
      <c r="H19" s="23">
        <f t="shared" si="2"/>
        <v>99.37138654470627</v>
      </c>
    </row>
    <row r="20" spans="1:8" ht="56.25">
      <c r="A20" s="20" t="s">
        <v>37</v>
      </c>
      <c r="B20" s="21" t="s">
        <v>38</v>
      </c>
      <c r="C20" s="22"/>
      <c r="D20" s="22">
        <v>-89966.39</v>
      </c>
      <c r="E20" s="23"/>
      <c r="F20" s="22">
        <v>-69708.61</v>
      </c>
      <c r="G20" s="22">
        <f t="shared" si="1"/>
        <v>-20257.78</v>
      </c>
      <c r="H20" s="23">
        <f t="shared" si="2"/>
        <v>129.0606569260239</v>
      </c>
    </row>
    <row r="21" spans="1:8" ht="12.75">
      <c r="A21" s="8" t="s">
        <v>39</v>
      </c>
      <c r="B21" s="31" t="s">
        <v>40</v>
      </c>
      <c r="C21" s="10">
        <v>1750000</v>
      </c>
      <c r="D21" s="10">
        <v>405552.43</v>
      </c>
      <c r="E21" s="11">
        <f aca="true" t="shared" si="3" ref="E21:E33">D21/C21*100</f>
        <v>23.17442457142857</v>
      </c>
      <c r="F21" s="10">
        <v>442122.6</v>
      </c>
      <c r="G21" s="10">
        <f t="shared" si="1"/>
        <v>-36570.169999999984</v>
      </c>
      <c r="H21" s="11">
        <f t="shared" si="2"/>
        <v>91.72850019429</v>
      </c>
    </row>
    <row r="22" spans="1:8" ht="16.5" customHeight="1">
      <c r="A22" s="32" t="s">
        <v>41</v>
      </c>
      <c r="B22" s="33" t="s">
        <v>42</v>
      </c>
      <c r="C22" s="19">
        <v>1500000</v>
      </c>
      <c r="D22" s="19">
        <v>303580.62</v>
      </c>
      <c r="E22" s="34">
        <f t="shared" si="3"/>
        <v>20.238708</v>
      </c>
      <c r="F22" s="19">
        <v>381832.28</v>
      </c>
      <c r="G22" s="19">
        <f t="shared" si="1"/>
        <v>-78251.66000000003</v>
      </c>
      <c r="H22" s="34">
        <f t="shared" si="2"/>
        <v>79.50627432547086</v>
      </c>
    </row>
    <row r="23" spans="1:9" ht="15" customHeight="1">
      <c r="A23" s="20" t="s">
        <v>43</v>
      </c>
      <c r="B23" s="35" t="s">
        <v>44</v>
      </c>
      <c r="C23" s="22">
        <v>1500000</v>
      </c>
      <c r="D23" s="22">
        <v>303580.62</v>
      </c>
      <c r="E23" s="23">
        <f t="shared" si="3"/>
        <v>20.238708</v>
      </c>
      <c r="F23" s="22">
        <v>381832.28</v>
      </c>
      <c r="G23" s="22">
        <f t="shared" si="1"/>
        <v>-78251.66000000003</v>
      </c>
      <c r="H23" s="23">
        <f t="shared" si="2"/>
        <v>79.50627432547086</v>
      </c>
      <c r="I23" s="36"/>
    </row>
    <row r="24" spans="1:8" ht="12.75">
      <c r="A24" s="32" t="s">
        <v>45</v>
      </c>
      <c r="B24" s="17" t="s">
        <v>46</v>
      </c>
      <c r="C24" s="19">
        <v>185000</v>
      </c>
      <c r="D24" s="19">
        <v>80980.5</v>
      </c>
      <c r="E24" s="34">
        <f t="shared" si="3"/>
        <v>43.77324324324324</v>
      </c>
      <c r="F24" s="19">
        <v>33255.62</v>
      </c>
      <c r="G24" s="22">
        <f t="shared" si="1"/>
        <v>47724.88</v>
      </c>
      <c r="H24" s="34">
        <f t="shared" si="2"/>
        <v>243.50921738942168</v>
      </c>
    </row>
    <row r="25" spans="1:9" ht="12.75">
      <c r="A25" s="20" t="s">
        <v>47</v>
      </c>
      <c r="B25" s="21" t="s">
        <v>46</v>
      </c>
      <c r="C25" s="22">
        <v>185000</v>
      </c>
      <c r="D25" s="22">
        <v>80980.5</v>
      </c>
      <c r="E25" s="23">
        <f t="shared" si="3"/>
        <v>43.77324324324324</v>
      </c>
      <c r="F25" s="22">
        <v>33255.62</v>
      </c>
      <c r="G25" s="22">
        <f t="shared" si="1"/>
        <v>47724.88</v>
      </c>
      <c r="H25" s="23">
        <f t="shared" si="2"/>
        <v>243.50921738942168</v>
      </c>
      <c r="I25" s="36"/>
    </row>
    <row r="26" spans="1:9" ht="24">
      <c r="A26" s="32" t="s">
        <v>48</v>
      </c>
      <c r="B26" s="17" t="s">
        <v>49</v>
      </c>
      <c r="C26" s="19">
        <v>65000</v>
      </c>
      <c r="D26" s="19">
        <v>20991.31</v>
      </c>
      <c r="E26" s="19">
        <f t="shared" si="3"/>
        <v>32.29432307692308</v>
      </c>
      <c r="F26" s="19">
        <v>27034.7</v>
      </c>
      <c r="G26" s="19">
        <f t="shared" si="1"/>
        <v>-6043.389999999999</v>
      </c>
      <c r="H26" s="19">
        <f t="shared" si="2"/>
        <v>77.64580335642711</v>
      </c>
      <c r="I26" s="36"/>
    </row>
    <row r="27" spans="1:9" ht="24.75" customHeight="1">
      <c r="A27" s="37" t="s">
        <v>50</v>
      </c>
      <c r="B27" s="21" t="s">
        <v>51</v>
      </c>
      <c r="C27" s="22">
        <v>65000</v>
      </c>
      <c r="D27" s="22">
        <v>20991.31</v>
      </c>
      <c r="E27" s="23">
        <f t="shared" si="3"/>
        <v>32.29432307692308</v>
      </c>
      <c r="F27" s="22">
        <v>27034.7</v>
      </c>
      <c r="G27" s="22">
        <f t="shared" si="1"/>
        <v>-6043.389999999999</v>
      </c>
      <c r="H27" s="23">
        <f t="shared" si="2"/>
        <v>77.64580335642711</v>
      </c>
      <c r="I27" s="36"/>
    </row>
    <row r="28" spans="1:9" ht="21.75">
      <c r="A28" s="38" t="s">
        <v>52</v>
      </c>
      <c r="B28" s="39" t="s">
        <v>53</v>
      </c>
      <c r="C28" s="40">
        <v>900000</v>
      </c>
      <c r="D28" s="40">
        <v>277387</v>
      </c>
      <c r="E28" s="41">
        <f t="shared" si="3"/>
        <v>30.82077777777778</v>
      </c>
      <c r="F28" s="40">
        <v>137994.98</v>
      </c>
      <c r="G28" s="40">
        <f t="shared" si="1"/>
        <v>139392.02</v>
      </c>
      <c r="H28" s="41">
        <f t="shared" si="2"/>
        <v>201.01238465341274</v>
      </c>
      <c r="I28" s="36"/>
    </row>
    <row r="29" spans="1:9" ht="12.75">
      <c r="A29" s="37" t="s">
        <v>54</v>
      </c>
      <c r="B29" s="21" t="s">
        <v>55</v>
      </c>
      <c r="C29" s="22">
        <v>900000</v>
      </c>
      <c r="D29" s="22">
        <v>277387</v>
      </c>
      <c r="E29" s="23">
        <f t="shared" si="3"/>
        <v>30.82077777777778</v>
      </c>
      <c r="F29" s="22">
        <v>137994.98</v>
      </c>
      <c r="G29" s="22">
        <f t="shared" si="1"/>
        <v>139392.02</v>
      </c>
      <c r="H29" s="23">
        <f t="shared" si="2"/>
        <v>201.01238465341274</v>
      </c>
      <c r="I29" s="36"/>
    </row>
    <row r="30" spans="1:9" ht="12.75">
      <c r="A30" s="37" t="s">
        <v>56</v>
      </c>
      <c r="B30" s="21" t="s">
        <v>57</v>
      </c>
      <c r="C30" s="22">
        <v>900000</v>
      </c>
      <c r="D30" s="22">
        <v>277387</v>
      </c>
      <c r="E30" s="23">
        <f t="shared" si="3"/>
        <v>30.82077777777778</v>
      </c>
      <c r="F30" s="22">
        <v>137994.98</v>
      </c>
      <c r="G30" s="22">
        <f t="shared" si="1"/>
        <v>139392.02</v>
      </c>
      <c r="H30" s="23">
        <f t="shared" si="2"/>
        <v>201.01238465341274</v>
      </c>
      <c r="I30" s="36"/>
    </row>
    <row r="31" spans="1:8" ht="12.75">
      <c r="A31" s="8" t="s">
        <v>58</v>
      </c>
      <c r="B31" s="31" t="s">
        <v>59</v>
      </c>
      <c r="C31" s="10">
        <v>300000</v>
      </c>
      <c r="D31" s="10">
        <v>115792.39</v>
      </c>
      <c r="E31" s="10">
        <f t="shared" si="3"/>
        <v>38.59746333333333</v>
      </c>
      <c r="F31" s="10">
        <v>46316.49</v>
      </c>
      <c r="G31" s="10">
        <f t="shared" si="1"/>
        <v>69475.9</v>
      </c>
      <c r="H31" s="11">
        <f t="shared" si="2"/>
        <v>250.00251530286513</v>
      </c>
    </row>
    <row r="32" spans="1:8" ht="24">
      <c r="A32" s="16" t="s">
        <v>60</v>
      </c>
      <c r="B32" s="42" t="s">
        <v>61</v>
      </c>
      <c r="C32" s="19">
        <v>300000</v>
      </c>
      <c r="D32" s="19">
        <v>115792.39</v>
      </c>
      <c r="E32" s="18">
        <f t="shared" si="3"/>
        <v>38.59746333333333</v>
      </c>
      <c r="F32" s="19">
        <v>46316.49</v>
      </c>
      <c r="G32" s="19">
        <f t="shared" si="1"/>
        <v>69475.9</v>
      </c>
      <c r="H32" s="18">
        <f t="shared" si="2"/>
        <v>250.00251530286513</v>
      </c>
    </row>
    <row r="33" spans="1:8" ht="33.75">
      <c r="A33" s="37" t="s">
        <v>62</v>
      </c>
      <c r="B33" s="21" t="s">
        <v>63</v>
      </c>
      <c r="C33" s="22">
        <v>300000</v>
      </c>
      <c r="D33" s="22">
        <v>115792.39</v>
      </c>
      <c r="E33" s="23">
        <f t="shared" si="3"/>
        <v>38.59746333333333</v>
      </c>
      <c r="F33" s="22">
        <v>46316.49</v>
      </c>
      <c r="G33" s="22">
        <f t="shared" si="1"/>
        <v>69475.9</v>
      </c>
      <c r="H33" s="23">
        <f t="shared" si="2"/>
        <v>250.00251530286513</v>
      </c>
    </row>
    <row r="34" spans="1:8" ht="18" customHeight="1" hidden="1">
      <c r="A34" s="43"/>
      <c r="B34" s="44"/>
      <c r="C34" s="19"/>
      <c r="D34" s="19"/>
      <c r="E34" s="18"/>
      <c r="F34" s="19"/>
      <c r="G34" s="19"/>
      <c r="H34" s="18"/>
    </row>
    <row r="35" spans="1:8" ht="12.75">
      <c r="A35" s="45"/>
      <c r="B35" s="13" t="s">
        <v>64</v>
      </c>
      <c r="C35" s="46">
        <f>C36+C43+C49+C53+C66</f>
        <v>5355000</v>
      </c>
      <c r="D35" s="46">
        <f>D36+D43+D49+D53+D66</f>
        <v>912778.3999999999</v>
      </c>
      <c r="E35" s="15">
        <f aca="true" t="shared" si="4" ref="E35:E54">D35/C35*100</f>
        <v>17.04534827264239</v>
      </c>
      <c r="F35" s="46">
        <f>F36+F43+F49+F53+F66</f>
        <v>721794.65</v>
      </c>
      <c r="G35" s="46">
        <f aca="true" t="shared" si="5" ref="G35:G45">D35-F35</f>
        <v>190983.74999999988</v>
      </c>
      <c r="H35" s="15">
        <f aca="true" t="shared" si="6" ref="H35:H53">D35/F35*100</f>
        <v>126.45956852132387</v>
      </c>
    </row>
    <row r="36" spans="1:8" ht="38.25">
      <c r="A36" s="8" t="s">
        <v>65</v>
      </c>
      <c r="B36" s="47" t="s">
        <v>66</v>
      </c>
      <c r="C36" s="10">
        <v>1520000</v>
      </c>
      <c r="D36" s="10">
        <v>226668.33</v>
      </c>
      <c r="E36" s="11">
        <f t="shared" si="4"/>
        <v>14.912390131578945</v>
      </c>
      <c r="F36" s="10">
        <v>233899.79</v>
      </c>
      <c r="G36" s="10">
        <f t="shared" si="5"/>
        <v>-7231.460000000021</v>
      </c>
      <c r="H36" s="11">
        <f t="shared" si="6"/>
        <v>96.90830846834021</v>
      </c>
    </row>
    <row r="37" spans="1:8" ht="60">
      <c r="A37" s="16" t="s">
        <v>67</v>
      </c>
      <c r="B37" s="28" t="s">
        <v>68</v>
      </c>
      <c r="C37" s="19">
        <v>1520000</v>
      </c>
      <c r="D37" s="19">
        <v>226668.33</v>
      </c>
      <c r="E37" s="18">
        <f t="shared" si="4"/>
        <v>14.912390131578945</v>
      </c>
      <c r="F37" s="19">
        <v>233899.79</v>
      </c>
      <c r="G37" s="19">
        <f t="shared" si="5"/>
        <v>-7231.460000000021</v>
      </c>
      <c r="H37" s="18">
        <f t="shared" si="6"/>
        <v>96.90830846834021</v>
      </c>
    </row>
    <row r="38" spans="1:8" ht="45">
      <c r="A38" s="48" t="s">
        <v>69</v>
      </c>
      <c r="B38" s="49" t="s">
        <v>70</v>
      </c>
      <c r="C38" s="50">
        <v>1260000</v>
      </c>
      <c r="D38" s="50">
        <v>162012.68</v>
      </c>
      <c r="E38" s="30">
        <f t="shared" si="4"/>
        <v>12.858149206349207</v>
      </c>
      <c r="F38" s="50">
        <v>180600.43</v>
      </c>
      <c r="G38" s="50">
        <f t="shared" si="5"/>
        <v>-18587.75</v>
      </c>
      <c r="H38" s="30">
        <f t="shared" si="6"/>
        <v>89.70780412870556</v>
      </c>
    </row>
    <row r="39" spans="1:8" ht="58.5" customHeight="1">
      <c r="A39" s="48" t="s">
        <v>71</v>
      </c>
      <c r="B39" s="51" t="s">
        <v>72</v>
      </c>
      <c r="C39" s="50">
        <v>700000</v>
      </c>
      <c r="D39" s="50">
        <v>126352.71</v>
      </c>
      <c r="E39" s="30">
        <f t="shared" si="4"/>
        <v>18.050387142857144</v>
      </c>
      <c r="F39" s="50">
        <v>90688.21</v>
      </c>
      <c r="G39" s="50">
        <f t="shared" si="5"/>
        <v>35664.5</v>
      </c>
      <c r="H39" s="30">
        <f t="shared" si="6"/>
        <v>139.32650120671696</v>
      </c>
    </row>
    <row r="40" spans="1:8" ht="60" customHeight="1">
      <c r="A40" s="37" t="s">
        <v>73</v>
      </c>
      <c r="B40" s="21" t="s">
        <v>74</v>
      </c>
      <c r="C40" s="22">
        <v>560000</v>
      </c>
      <c r="D40" s="22">
        <v>35659.97</v>
      </c>
      <c r="E40" s="23">
        <f t="shared" si="4"/>
        <v>6.3678517857142865</v>
      </c>
      <c r="F40" s="22">
        <v>89912.22</v>
      </c>
      <c r="G40" s="22">
        <f t="shared" si="5"/>
        <v>-54252.25</v>
      </c>
      <c r="H40" s="23">
        <f t="shared" si="6"/>
        <v>39.66087145885175</v>
      </c>
    </row>
    <row r="41" spans="1:8" ht="60">
      <c r="A41" s="16" t="s">
        <v>75</v>
      </c>
      <c r="B41" s="28" t="s">
        <v>76</v>
      </c>
      <c r="C41" s="19">
        <v>260000</v>
      </c>
      <c r="D41" s="19">
        <v>64655.65</v>
      </c>
      <c r="E41" s="34">
        <f t="shared" si="4"/>
        <v>24.86755769230769</v>
      </c>
      <c r="F41" s="19">
        <v>53299.36</v>
      </c>
      <c r="G41" s="19">
        <f t="shared" si="5"/>
        <v>11356.29</v>
      </c>
      <c r="H41" s="34">
        <f t="shared" si="6"/>
        <v>121.30661606443304</v>
      </c>
    </row>
    <row r="42" spans="1:8" ht="45">
      <c r="A42" s="37" t="s">
        <v>77</v>
      </c>
      <c r="B42" s="21" t="s">
        <v>78</v>
      </c>
      <c r="C42" s="22">
        <v>260000</v>
      </c>
      <c r="D42" s="22">
        <v>64655.65</v>
      </c>
      <c r="E42" s="18">
        <f t="shared" si="4"/>
        <v>24.86755769230769</v>
      </c>
      <c r="F42" s="22">
        <v>53299.36</v>
      </c>
      <c r="G42" s="22">
        <f t="shared" si="5"/>
        <v>11356.29</v>
      </c>
      <c r="H42" s="18">
        <f t="shared" si="6"/>
        <v>121.30661606443304</v>
      </c>
    </row>
    <row r="43" spans="1:8" ht="27" customHeight="1">
      <c r="A43" s="8" t="s">
        <v>79</v>
      </c>
      <c r="B43" s="47" t="s">
        <v>80</v>
      </c>
      <c r="C43" s="10">
        <v>110000</v>
      </c>
      <c r="D43" s="10">
        <v>1685.28</v>
      </c>
      <c r="E43" s="11">
        <f t="shared" si="4"/>
        <v>1.5320727272727273</v>
      </c>
      <c r="F43" s="10">
        <v>61952.09</v>
      </c>
      <c r="G43" s="10">
        <f t="shared" si="5"/>
        <v>-60266.81</v>
      </c>
      <c r="H43" s="11">
        <f t="shared" si="6"/>
        <v>2.720295634901099</v>
      </c>
    </row>
    <row r="44" spans="1:8" ht="12.75">
      <c r="A44" s="16" t="s">
        <v>81</v>
      </c>
      <c r="B44" s="42" t="s">
        <v>82</v>
      </c>
      <c r="C44" s="19">
        <v>110000</v>
      </c>
      <c r="D44" s="19">
        <v>1685.28</v>
      </c>
      <c r="E44" s="18">
        <f t="shared" si="4"/>
        <v>1.5320727272727273</v>
      </c>
      <c r="F44" s="19">
        <v>61952.09</v>
      </c>
      <c r="G44" s="19">
        <f t="shared" si="5"/>
        <v>-60266.81</v>
      </c>
      <c r="H44" s="18">
        <f t="shared" si="6"/>
        <v>2.720295634901099</v>
      </c>
    </row>
    <row r="45" spans="1:8" ht="22.5">
      <c r="A45" s="20" t="s">
        <v>83</v>
      </c>
      <c r="B45" s="21" t="s">
        <v>84</v>
      </c>
      <c r="C45" s="22">
        <v>14500</v>
      </c>
      <c r="D45" s="22">
        <v>1685.28</v>
      </c>
      <c r="E45" s="23">
        <f t="shared" si="4"/>
        <v>11.622620689655172</v>
      </c>
      <c r="F45" s="22">
        <v>8647.11</v>
      </c>
      <c r="G45" s="22">
        <f t="shared" si="5"/>
        <v>-6961.830000000001</v>
      </c>
      <c r="H45" s="23">
        <f t="shared" si="6"/>
        <v>19.489517306938385</v>
      </c>
    </row>
    <row r="46" spans="1:8" ht="22.5">
      <c r="A46" s="20" t="s">
        <v>85</v>
      </c>
      <c r="B46" s="21" t="s">
        <v>86</v>
      </c>
      <c r="C46" s="22">
        <v>500</v>
      </c>
      <c r="D46" s="22">
        <v>0</v>
      </c>
      <c r="E46" s="23">
        <f t="shared" si="4"/>
        <v>0</v>
      </c>
      <c r="F46" s="22">
        <v>12.8</v>
      </c>
      <c r="G46" s="22">
        <v>-12.8</v>
      </c>
      <c r="H46" s="23">
        <f t="shared" si="6"/>
        <v>0</v>
      </c>
    </row>
    <row r="47" spans="1:8" ht="12.75">
      <c r="A47" s="52" t="s">
        <v>87</v>
      </c>
      <c r="B47" s="53" t="s">
        <v>88</v>
      </c>
      <c r="C47" s="22">
        <v>30000</v>
      </c>
      <c r="D47" s="22">
        <v>0</v>
      </c>
      <c r="E47" s="23">
        <f t="shared" si="4"/>
        <v>0</v>
      </c>
      <c r="F47" s="22">
        <v>17195.21</v>
      </c>
      <c r="G47" s="22">
        <v>-17195.21</v>
      </c>
      <c r="H47" s="23">
        <f t="shared" si="6"/>
        <v>0</v>
      </c>
    </row>
    <row r="48" spans="1:8" ht="12.75">
      <c r="A48" s="20" t="s">
        <v>89</v>
      </c>
      <c r="B48" s="21" t="s">
        <v>90</v>
      </c>
      <c r="C48" s="22">
        <v>65000</v>
      </c>
      <c r="D48" s="22">
        <v>0</v>
      </c>
      <c r="E48" s="23">
        <f t="shared" si="4"/>
        <v>0</v>
      </c>
      <c r="F48" s="22">
        <v>36096.97</v>
      </c>
      <c r="G48" s="22">
        <v>-36096.97</v>
      </c>
      <c r="H48" s="23">
        <f t="shared" si="6"/>
        <v>0</v>
      </c>
    </row>
    <row r="49" spans="1:8" ht="25.5">
      <c r="A49" s="24" t="s">
        <v>91</v>
      </c>
      <c r="B49" s="25" t="s">
        <v>92</v>
      </c>
      <c r="C49" s="10">
        <v>782000</v>
      </c>
      <c r="D49" s="10">
        <v>239631.61</v>
      </c>
      <c r="E49" s="11">
        <f t="shared" si="4"/>
        <v>30.643428388746802</v>
      </c>
      <c r="F49" s="10">
        <v>237675.14</v>
      </c>
      <c r="G49" s="10">
        <f aca="true" t="shared" si="7" ref="G49:G55">D49-F49</f>
        <v>1956.469999999972</v>
      </c>
      <c r="H49" s="11">
        <f t="shared" si="6"/>
        <v>100.82316981069201</v>
      </c>
    </row>
    <row r="50" spans="1:8" ht="12.75">
      <c r="A50" s="27" t="s">
        <v>93</v>
      </c>
      <c r="B50" s="28" t="s">
        <v>94</v>
      </c>
      <c r="C50" s="19">
        <v>782000</v>
      </c>
      <c r="D50" s="19">
        <v>239631.61</v>
      </c>
      <c r="E50" s="18">
        <f t="shared" si="4"/>
        <v>30.643428388746802</v>
      </c>
      <c r="F50" s="19">
        <v>237675.14</v>
      </c>
      <c r="G50" s="19">
        <f t="shared" si="7"/>
        <v>1956.469999999972</v>
      </c>
      <c r="H50" s="18">
        <f t="shared" si="6"/>
        <v>100.82316981069201</v>
      </c>
    </row>
    <row r="51" spans="1:8" ht="12.75">
      <c r="A51" s="54" t="s">
        <v>95</v>
      </c>
      <c r="B51" s="49" t="s">
        <v>96</v>
      </c>
      <c r="C51" s="50">
        <v>782000</v>
      </c>
      <c r="D51" s="50">
        <v>239631.61</v>
      </c>
      <c r="E51" s="30">
        <f t="shared" si="4"/>
        <v>30.643428388746802</v>
      </c>
      <c r="F51" s="50">
        <v>237675.14</v>
      </c>
      <c r="G51" s="50">
        <f t="shared" si="7"/>
        <v>1956.469999999972</v>
      </c>
      <c r="H51" s="30">
        <f t="shared" si="6"/>
        <v>100.82316981069201</v>
      </c>
    </row>
    <row r="52" spans="1:8" ht="22.5">
      <c r="A52" s="20" t="s">
        <v>97</v>
      </c>
      <c r="B52" s="21" t="s">
        <v>98</v>
      </c>
      <c r="C52" s="22">
        <v>782000</v>
      </c>
      <c r="D52" s="22">
        <v>239631.61</v>
      </c>
      <c r="E52" s="23">
        <f t="shared" si="4"/>
        <v>30.643428388746802</v>
      </c>
      <c r="F52" s="22">
        <v>237675.14</v>
      </c>
      <c r="G52" s="22">
        <f t="shared" si="7"/>
        <v>1956.469999999972</v>
      </c>
      <c r="H52" s="23">
        <f t="shared" si="6"/>
        <v>100.82316981069201</v>
      </c>
    </row>
    <row r="53" spans="1:8" ht="25.5">
      <c r="A53" s="8" t="s">
        <v>99</v>
      </c>
      <c r="B53" s="31" t="s">
        <v>100</v>
      </c>
      <c r="C53" s="10">
        <v>2755000</v>
      </c>
      <c r="D53" s="10">
        <v>426043.18</v>
      </c>
      <c r="E53" s="11">
        <f t="shared" si="4"/>
        <v>15.46436225045372</v>
      </c>
      <c r="F53" s="10">
        <v>132942.63</v>
      </c>
      <c r="G53" s="10">
        <f t="shared" si="7"/>
        <v>293100.55</v>
      </c>
      <c r="H53" s="11">
        <f t="shared" si="6"/>
        <v>320.4714544913095</v>
      </c>
    </row>
    <row r="54" spans="1:8" ht="59.25" customHeight="1">
      <c r="A54" s="16" t="s">
        <v>101</v>
      </c>
      <c r="B54" s="28" t="s">
        <v>102</v>
      </c>
      <c r="C54" s="19">
        <v>1755000</v>
      </c>
      <c r="D54" s="19">
        <v>14729</v>
      </c>
      <c r="E54" s="18">
        <f t="shared" si="4"/>
        <v>0.8392592592592593</v>
      </c>
      <c r="F54" s="19">
        <v>0</v>
      </c>
      <c r="G54" s="19">
        <f t="shared" si="7"/>
        <v>14729</v>
      </c>
      <c r="H54" s="18">
        <v>0</v>
      </c>
    </row>
    <row r="55" spans="1:8" ht="72" customHeight="1">
      <c r="A55" s="48" t="s">
        <v>103</v>
      </c>
      <c r="B55" s="28" t="s">
        <v>104</v>
      </c>
      <c r="C55" s="50">
        <v>1755000</v>
      </c>
      <c r="D55" s="50">
        <v>0</v>
      </c>
      <c r="E55" s="18">
        <v>0</v>
      </c>
      <c r="F55" s="50">
        <v>0</v>
      </c>
      <c r="G55" s="50">
        <f t="shared" si="7"/>
        <v>0</v>
      </c>
      <c r="H55" s="30">
        <v>0</v>
      </c>
    </row>
    <row r="56" spans="1:8" ht="61.5" customHeight="1">
      <c r="A56" s="48" t="s">
        <v>105</v>
      </c>
      <c r="B56" s="28" t="s">
        <v>106</v>
      </c>
      <c r="C56" s="50">
        <v>50000</v>
      </c>
      <c r="D56" s="50">
        <v>0</v>
      </c>
      <c r="E56" s="18">
        <v>0</v>
      </c>
      <c r="F56" s="50">
        <v>0</v>
      </c>
      <c r="G56" s="50">
        <v>0</v>
      </c>
      <c r="H56" s="30">
        <v>0</v>
      </c>
    </row>
    <row r="57" spans="1:8" ht="72.75" customHeight="1">
      <c r="A57" s="37" t="s">
        <v>107</v>
      </c>
      <c r="B57" s="55" t="s">
        <v>108</v>
      </c>
      <c r="C57" s="22">
        <v>1705000</v>
      </c>
      <c r="D57" s="22">
        <v>0</v>
      </c>
      <c r="E57" s="18">
        <f>D57/C57*100</f>
        <v>0</v>
      </c>
      <c r="F57" s="22">
        <v>0</v>
      </c>
      <c r="G57" s="50">
        <f>D57-F57</f>
        <v>0</v>
      </c>
      <c r="H57" s="23">
        <v>0</v>
      </c>
    </row>
    <row r="58" spans="1:8" ht="65.25" customHeight="1">
      <c r="A58" s="48" t="s">
        <v>109</v>
      </c>
      <c r="B58" s="28" t="s">
        <v>110</v>
      </c>
      <c r="C58" s="50">
        <v>0</v>
      </c>
      <c r="D58" s="50">
        <v>14729</v>
      </c>
      <c r="E58" s="18">
        <v>0</v>
      </c>
      <c r="F58" s="50">
        <v>0</v>
      </c>
      <c r="G58" s="50">
        <v>14729</v>
      </c>
      <c r="H58" s="30">
        <v>0</v>
      </c>
    </row>
    <row r="59" spans="1:8" ht="65.25" customHeight="1">
      <c r="A59" s="48" t="s">
        <v>111</v>
      </c>
      <c r="B59" s="28" t="s">
        <v>112</v>
      </c>
      <c r="C59" s="50">
        <v>0</v>
      </c>
      <c r="D59" s="50">
        <v>14729</v>
      </c>
      <c r="E59" s="18">
        <v>0</v>
      </c>
      <c r="F59" s="50">
        <v>0</v>
      </c>
      <c r="G59" s="50">
        <v>14729</v>
      </c>
      <c r="H59" s="30">
        <v>0</v>
      </c>
    </row>
    <row r="60" spans="1:9" ht="22.5" customHeight="1">
      <c r="A60" s="16" t="s">
        <v>113</v>
      </c>
      <c r="B60" s="28" t="s">
        <v>114</v>
      </c>
      <c r="C60" s="19">
        <v>1000000</v>
      </c>
      <c r="D60" s="19">
        <v>411314.18</v>
      </c>
      <c r="E60" s="34">
        <f aca="true" t="shared" si="8" ref="E60:E69">D60/C60*100</f>
        <v>41.131418</v>
      </c>
      <c r="F60" s="19">
        <v>132942.63</v>
      </c>
      <c r="G60" s="19">
        <f aca="true" t="shared" si="9" ref="G60:G82">D60-F60</f>
        <v>278371.55</v>
      </c>
      <c r="H60" s="34">
        <f aca="true" t="shared" si="10" ref="H60:H63">D60/F60*100</f>
        <v>309.3922393441441</v>
      </c>
      <c r="I60" s="56"/>
    </row>
    <row r="61" spans="1:8" ht="22.5">
      <c r="A61" s="48" t="s">
        <v>115</v>
      </c>
      <c r="B61" s="49" t="s">
        <v>116</v>
      </c>
      <c r="C61" s="50">
        <v>700000</v>
      </c>
      <c r="D61" s="50">
        <v>411314.18</v>
      </c>
      <c r="E61" s="30">
        <f t="shared" si="8"/>
        <v>58.75916857142857</v>
      </c>
      <c r="F61" s="50">
        <v>132942.63</v>
      </c>
      <c r="G61" s="50">
        <f t="shared" si="9"/>
        <v>278371.55</v>
      </c>
      <c r="H61" s="30">
        <f t="shared" si="10"/>
        <v>309.3922393441441</v>
      </c>
    </row>
    <row r="62" spans="1:8" ht="46.5" customHeight="1">
      <c r="A62" s="37" t="s">
        <v>117</v>
      </c>
      <c r="B62" s="21" t="s">
        <v>118</v>
      </c>
      <c r="C62" s="22">
        <v>600000</v>
      </c>
      <c r="D62" s="22">
        <v>375190.46</v>
      </c>
      <c r="E62" s="30">
        <f t="shared" si="8"/>
        <v>62.53174333333333</v>
      </c>
      <c r="F62" s="22">
        <v>111172.59</v>
      </c>
      <c r="G62" s="22">
        <f t="shared" si="9"/>
        <v>264017.87</v>
      </c>
      <c r="H62" s="23">
        <f t="shared" si="10"/>
        <v>337.4846803515147</v>
      </c>
    </row>
    <row r="63" spans="1:8" ht="34.5" customHeight="1">
      <c r="A63" s="37" t="s">
        <v>119</v>
      </c>
      <c r="B63" s="21" t="s">
        <v>120</v>
      </c>
      <c r="C63" s="22">
        <v>100000</v>
      </c>
      <c r="D63" s="22">
        <v>36123.72</v>
      </c>
      <c r="E63" s="23">
        <f t="shared" si="8"/>
        <v>36.123720000000006</v>
      </c>
      <c r="F63" s="22">
        <v>21770.04</v>
      </c>
      <c r="G63" s="22">
        <f t="shared" si="9"/>
        <v>14353.68</v>
      </c>
      <c r="H63" s="23">
        <f t="shared" si="10"/>
        <v>165.93318156512345</v>
      </c>
    </row>
    <row r="64" spans="1:8" ht="33.75" customHeight="1">
      <c r="A64" s="37" t="s">
        <v>121</v>
      </c>
      <c r="B64" s="21" t="s">
        <v>122</v>
      </c>
      <c r="C64" s="22">
        <v>300000</v>
      </c>
      <c r="D64" s="22">
        <v>0</v>
      </c>
      <c r="E64" s="23">
        <f t="shared" si="8"/>
        <v>0</v>
      </c>
      <c r="F64" s="22">
        <v>0</v>
      </c>
      <c r="G64" s="22">
        <f t="shared" si="9"/>
        <v>0</v>
      </c>
      <c r="H64" s="23">
        <v>0</v>
      </c>
    </row>
    <row r="65" spans="1:8" ht="33" customHeight="1">
      <c r="A65" s="37" t="s">
        <v>123</v>
      </c>
      <c r="B65" s="21" t="s">
        <v>124</v>
      </c>
      <c r="C65" s="22">
        <v>300000</v>
      </c>
      <c r="D65" s="22">
        <v>0</v>
      </c>
      <c r="E65" s="23">
        <f t="shared" si="8"/>
        <v>0</v>
      </c>
      <c r="F65" s="22">
        <v>0</v>
      </c>
      <c r="G65" s="22">
        <f t="shared" si="9"/>
        <v>0</v>
      </c>
      <c r="H65" s="23">
        <v>0</v>
      </c>
    </row>
    <row r="66" spans="1:8" ht="17.25" customHeight="1">
      <c r="A66" s="8" t="s">
        <v>125</v>
      </c>
      <c r="B66" s="47" t="s">
        <v>126</v>
      </c>
      <c r="C66" s="10">
        <v>188000</v>
      </c>
      <c r="D66" s="10">
        <v>18750</v>
      </c>
      <c r="E66" s="11">
        <f t="shared" si="8"/>
        <v>9.97340425531915</v>
      </c>
      <c r="F66" s="10">
        <v>55325</v>
      </c>
      <c r="G66" s="10">
        <f t="shared" si="9"/>
        <v>-36575</v>
      </c>
      <c r="H66" s="11">
        <f aca="true" t="shared" si="11" ref="H66:H69">D66/F66*100</f>
        <v>33.890646181653864</v>
      </c>
    </row>
    <row r="67" spans="1:8" ht="27.75" customHeight="1">
      <c r="A67" s="32" t="s">
        <v>127</v>
      </c>
      <c r="B67" s="57" t="s">
        <v>128</v>
      </c>
      <c r="C67" s="58">
        <v>12500</v>
      </c>
      <c r="D67" s="58">
        <v>2000</v>
      </c>
      <c r="E67" s="18">
        <f t="shared" si="8"/>
        <v>16</v>
      </c>
      <c r="F67" s="58">
        <v>1025</v>
      </c>
      <c r="G67" s="58">
        <f t="shared" si="9"/>
        <v>975</v>
      </c>
      <c r="H67" s="18">
        <f t="shared" si="11"/>
        <v>195.1219512195122</v>
      </c>
    </row>
    <row r="68" spans="1:8" ht="63" customHeight="1">
      <c r="A68" s="32" t="s">
        <v>129</v>
      </c>
      <c r="B68" s="57" t="s">
        <v>130</v>
      </c>
      <c r="C68" s="58">
        <v>7500</v>
      </c>
      <c r="D68" s="58">
        <v>1850</v>
      </c>
      <c r="E68" s="18">
        <f t="shared" si="8"/>
        <v>24.666666666666668</v>
      </c>
      <c r="F68" s="58">
        <v>875</v>
      </c>
      <c r="G68" s="22">
        <f t="shared" si="9"/>
        <v>975</v>
      </c>
      <c r="H68" s="18">
        <f t="shared" si="11"/>
        <v>211.42857142857144</v>
      </c>
    </row>
    <row r="69" spans="1:8" ht="47.25" customHeight="1">
      <c r="A69" s="59" t="s">
        <v>131</v>
      </c>
      <c r="B69" s="60" t="s">
        <v>132</v>
      </c>
      <c r="C69" s="19">
        <v>5000</v>
      </c>
      <c r="D69" s="19">
        <v>150</v>
      </c>
      <c r="E69" s="34">
        <f t="shared" si="8"/>
        <v>3</v>
      </c>
      <c r="F69" s="19">
        <v>150</v>
      </c>
      <c r="G69" s="19">
        <f t="shared" si="9"/>
        <v>0</v>
      </c>
      <c r="H69" s="18">
        <f t="shared" si="11"/>
        <v>100</v>
      </c>
    </row>
    <row r="70" spans="1:8" ht="86.25" customHeight="1">
      <c r="A70" s="27" t="s">
        <v>133</v>
      </c>
      <c r="B70" s="42" t="s">
        <v>134</v>
      </c>
      <c r="C70" s="61">
        <v>54500</v>
      </c>
      <c r="D70" s="61">
        <v>0</v>
      </c>
      <c r="E70" s="61">
        <v>0</v>
      </c>
      <c r="F70" s="61">
        <v>0</v>
      </c>
      <c r="G70" s="61">
        <f t="shared" si="9"/>
        <v>0</v>
      </c>
      <c r="H70" s="34">
        <v>0</v>
      </c>
    </row>
    <row r="71" spans="1:8" ht="27" customHeight="1">
      <c r="A71" s="52" t="s">
        <v>135</v>
      </c>
      <c r="B71" s="62" t="s">
        <v>136</v>
      </c>
      <c r="C71" s="63">
        <v>54500</v>
      </c>
      <c r="D71" s="63">
        <v>0</v>
      </c>
      <c r="E71" s="23">
        <v>0</v>
      </c>
      <c r="F71" s="63">
        <v>0</v>
      </c>
      <c r="G71" s="22">
        <f t="shared" si="9"/>
        <v>0</v>
      </c>
      <c r="H71" s="23">
        <v>0</v>
      </c>
    </row>
    <row r="72" spans="1:8" ht="35.25" customHeight="1">
      <c r="A72" s="27" t="s">
        <v>137</v>
      </c>
      <c r="B72" s="28" t="s">
        <v>138</v>
      </c>
      <c r="C72" s="19">
        <v>4000</v>
      </c>
      <c r="D72" s="19">
        <v>2000</v>
      </c>
      <c r="E72" s="34">
        <f aca="true" t="shared" si="12" ref="E72:E74">D72/C72*100</f>
        <v>50</v>
      </c>
      <c r="F72" s="19">
        <v>500</v>
      </c>
      <c r="G72" s="19">
        <f t="shared" si="9"/>
        <v>1500</v>
      </c>
      <c r="H72" s="34">
        <f aca="true" t="shared" si="13" ref="H72:H74">D72/F72*100</f>
        <v>400</v>
      </c>
    </row>
    <row r="73" spans="1:8" ht="24.75" customHeight="1">
      <c r="A73" s="16" t="s">
        <v>139</v>
      </c>
      <c r="B73" s="17" t="s">
        <v>140</v>
      </c>
      <c r="C73" s="19">
        <v>117000</v>
      </c>
      <c r="D73" s="19">
        <v>14750</v>
      </c>
      <c r="E73" s="34">
        <f t="shared" si="12"/>
        <v>12.606837606837606</v>
      </c>
      <c r="F73" s="19">
        <v>53800</v>
      </c>
      <c r="G73" s="19">
        <f t="shared" si="9"/>
        <v>-39050</v>
      </c>
      <c r="H73" s="34">
        <f t="shared" si="13"/>
        <v>27.416356877323423</v>
      </c>
    </row>
    <row r="74" spans="1:8" ht="33" customHeight="1">
      <c r="A74" s="64" t="s">
        <v>141</v>
      </c>
      <c r="B74" s="65" t="s">
        <v>142</v>
      </c>
      <c r="C74" s="22">
        <v>117000</v>
      </c>
      <c r="D74" s="22">
        <v>14750</v>
      </c>
      <c r="E74" s="23">
        <f t="shared" si="12"/>
        <v>12.606837606837606</v>
      </c>
      <c r="F74" s="22">
        <v>53800</v>
      </c>
      <c r="G74" s="22">
        <f t="shared" si="9"/>
        <v>-39050</v>
      </c>
      <c r="H74" s="23">
        <f t="shared" si="13"/>
        <v>27.416356877323423</v>
      </c>
    </row>
    <row r="75" spans="1:8" ht="16.5" customHeight="1">
      <c r="A75" s="66" t="s">
        <v>143</v>
      </c>
      <c r="B75" s="67" t="s">
        <v>144</v>
      </c>
      <c r="C75" s="40">
        <v>0</v>
      </c>
      <c r="D75" s="40">
        <v>0</v>
      </c>
      <c r="E75" s="41">
        <v>0</v>
      </c>
      <c r="F75" s="40">
        <v>0</v>
      </c>
      <c r="G75" s="40">
        <f t="shared" si="9"/>
        <v>0</v>
      </c>
      <c r="H75" s="41">
        <v>0</v>
      </c>
    </row>
    <row r="76" spans="1:8" ht="13.5" customHeight="1">
      <c r="A76" s="68" t="s">
        <v>145</v>
      </c>
      <c r="B76" s="42" t="s">
        <v>146</v>
      </c>
      <c r="C76" s="50">
        <v>0</v>
      </c>
      <c r="D76" s="50">
        <v>0</v>
      </c>
      <c r="E76" s="30">
        <v>0</v>
      </c>
      <c r="F76" s="19">
        <v>0</v>
      </c>
      <c r="G76" s="50">
        <f t="shared" si="9"/>
        <v>0</v>
      </c>
      <c r="H76" s="30">
        <v>0</v>
      </c>
    </row>
    <row r="77" spans="1:8" ht="21" customHeight="1">
      <c r="A77" s="64" t="s">
        <v>147</v>
      </c>
      <c r="B77" s="65" t="s">
        <v>148</v>
      </c>
      <c r="C77" s="22">
        <v>0</v>
      </c>
      <c r="D77" s="22">
        <v>0</v>
      </c>
      <c r="E77" s="23">
        <v>0</v>
      </c>
      <c r="F77" s="22">
        <v>0</v>
      </c>
      <c r="G77" s="22">
        <f t="shared" si="9"/>
        <v>0</v>
      </c>
      <c r="H77" s="23">
        <v>0</v>
      </c>
    </row>
    <row r="78" spans="1:8" ht="12.75">
      <c r="A78" s="69" t="s">
        <v>149</v>
      </c>
      <c r="B78" s="70" t="s">
        <v>150</v>
      </c>
      <c r="C78" s="10">
        <v>90571164.65</v>
      </c>
      <c r="D78" s="10">
        <v>21394382.14</v>
      </c>
      <c r="E78" s="11">
        <f aca="true" t="shared" si="14" ref="E78:E82">D78/C78*100</f>
        <v>23.62162640027396</v>
      </c>
      <c r="F78" s="10">
        <v>20214528.06</v>
      </c>
      <c r="G78" s="10">
        <f t="shared" si="9"/>
        <v>1179854.080000002</v>
      </c>
      <c r="H78" s="11">
        <f aca="true" t="shared" si="15" ref="H78:H82">D78/F78*100</f>
        <v>105.83666398986908</v>
      </c>
    </row>
    <row r="79" spans="1:8" ht="26.25" customHeight="1">
      <c r="A79" s="71" t="s">
        <v>151</v>
      </c>
      <c r="B79" s="70" t="s">
        <v>152</v>
      </c>
      <c r="C79" s="10">
        <v>91829450.65</v>
      </c>
      <c r="D79" s="10">
        <v>22652668.14</v>
      </c>
      <c r="E79" s="11">
        <f t="shared" si="14"/>
        <v>24.668195202799026</v>
      </c>
      <c r="F79" s="10">
        <v>20214528.06</v>
      </c>
      <c r="G79" s="10">
        <f t="shared" si="9"/>
        <v>2438140.080000002</v>
      </c>
      <c r="H79" s="11">
        <f t="shared" si="15"/>
        <v>112.06132575919263</v>
      </c>
    </row>
    <row r="80" spans="1:8" ht="24" customHeight="1">
      <c r="A80" s="72" t="s">
        <v>153</v>
      </c>
      <c r="B80" s="73" t="s">
        <v>154</v>
      </c>
      <c r="C80" s="58">
        <v>45805100</v>
      </c>
      <c r="D80" s="58">
        <v>11451275.1</v>
      </c>
      <c r="E80" s="18">
        <f t="shared" si="14"/>
        <v>25.0000002183163</v>
      </c>
      <c r="F80" s="58">
        <v>11470050</v>
      </c>
      <c r="G80" s="58">
        <f t="shared" si="9"/>
        <v>-18774.900000000373</v>
      </c>
      <c r="H80" s="18">
        <f t="shared" si="15"/>
        <v>99.83631370395072</v>
      </c>
    </row>
    <row r="81" spans="1:8" ht="12.75">
      <c r="A81" s="74" t="s">
        <v>155</v>
      </c>
      <c r="B81" s="75" t="s">
        <v>156</v>
      </c>
      <c r="C81" s="19">
        <v>45805100</v>
      </c>
      <c r="D81" s="19">
        <v>11451275.1</v>
      </c>
      <c r="E81" s="18">
        <f t="shared" si="14"/>
        <v>25.0000002183163</v>
      </c>
      <c r="F81" s="19">
        <v>11470050</v>
      </c>
      <c r="G81" s="19">
        <f t="shared" si="9"/>
        <v>-18774.900000000373</v>
      </c>
      <c r="H81" s="18">
        <f t="shared" si="15"/>
        <v>99.83631370395072</v>
      </c>
    </row>
    <row r="82" spans="1:8" ht="21.75" customHeight="1">
      <c r="A82" s="76" t="s">
        <v>157</v>
      </c>
      <c r="B82" s="77" t="s">
        <v>158</v>
      </c>
      <c r="C82" s="22">
        <v>45805100</v>
      </c>
      <c r="D82" s="22">
        <v>11451275.1</v>
      </c>
      <c r="E82" s="18">
        <f t="shared" si="14"/>
        <v>25.0000002183163</v>
      </c>
      <c r="F82" s="22">
        <v>11470050</v>
      </c>
      <c r="G82" s="22">
        <f t="shared" si="9"/>
        <v>-18774.900000000373</v>
      </c>
      <c r="H82" s="23">
        <f t="shared" si="15"/>
        <v>99.83631370395072</v>
      </c>
    </row>
    <row r="83" spans="1:8" ht="25.5" customHeight="1">
      <c r="A83" s="74" t="s">
        <v>159</v>
      </c>
      <c r="B83" s="78" t="s">
        <v>160</v>
      </c>
      <c r="C83" s="19">
        <v>0</v>
      </c>
      <c r="D83" s="19">
        <v>0</v>
      </c>
      <c r="E83" s="34">
        <v>0</v>
      </c>
      <c r="F83" s="19">
        <v>0</v>
      </c>
      <c r="G83" s="19">
        <v>0</v>
      </c>
      <c r="H83" s="18">
        <v>0</v>
      </c>
    </row>
    <row r="84" spans="1:8" ht="21.75" customHeight="1">
      <c r="A84" s="74" t="s">
        <v>161</v>
      </c>
      <c r="B84" s="77" t="s">
        <v>162</v>
      </c>
      <c r="C84" s="22">
        <v>0</v>
      </c>
      <c r="D84" s="22">
        <v>0</v>
      </c>
      <c r="E84" s="23">
        <v>0</v>
      </c>
      <c r="F84" s="22">
        <v>0</v>
      </c>
      <c r="G84" s="22">
        <v>0</v>
      </c>
      <c r="H84" s="23">
        <v>0</v>
      </c>
    </row>
    <row r="85" spans="1:8" ht="23.25" customHeight="1">
      <c r="A85" s="79" t="s">
        <v>163</v>
      </c>
      <c r="B85" s="80" t="s">
        <v>164</v>
      </c>
      <c r="C85" s="58">
        <v>4267667</v>
      </c>
      <c r="D85" s="58">
        <v>803562.5</v>
      </c>
      <c r="E85" s="18">
        <f>D85/C85*100</f>
        <v>18.829081556738142</v>
      </c>
      <c r="F85" s="58">
        <v>0</v>
      </c>
      <c r="G85" s="58">
        <f>D85-F85</f>
        <v>803562.5</v>
      </c>
      <c r="H85" s="18">
        <v>0</v>
      </c>
    </row>
    <row r="86" spans="1:8" ht="15.75" customHeight="1">
      <c r="A86" s="27" t="s">
        <v>165</v>
      </c>
      <c r="B86" s="28" t="s">
        <v>166</v>
      </c>
      <c r="C86" s="19">
        <v>1831</v>
      </c>
      <c r="D86" s="19">
        <v>0</v>
      </c>
      <c r="E86" s="18">
        <v>0</v>
      </c>
      <c r="F86" s="19">
        <v>0</v>
      </c>
      <c r="G86" s="19">
        <v>0</v>
      </c>
      <c r="H86" s="18">
        <v>0</v>
      </c>
    </row>
    <row r="87" spans="1:8" ht="20.25" customHeight="1">
      <c r="A87" s="20" t="s">
        <v>167</v>
      </c>
      <c r="B87" s="21" t="s">
        <v>168</v>
      </c>
      <c r="C87" s="22">
        <v>1831</v>
      </c>
      <c r="D87" s="22">
        <v>0</v>
      </c>
      <c r="E87" s="23">
        <v>0</v>
      </c>
      <c r="F87" s="22">
        <v>0</v>
      </c>
      <c r="G87" s="22">
        <v>0</v>
      </c>
      <c r="H87" s="18">
        <v>0</v>
      </c>
    </row>
    <row r="88" spans="1:8" ht="16.5" customHeight="1">
      <c r="A88" s="27" t="s">
        <v>169</v>
      </c>
      <c r="B88" s="81" t="s">
        <v>170</v>
      </c>
      <c r="C88" s="19">
        <v>4265836</v>
      </c>
      <c r="D88" s="19">
        <v>803562.5</v>
      </c>
      <c r="E88" s="18">
        <f aca="true" t="shared" si="16" ref="E88:E89">D88/C88*100</f>
        <v>18.837163454009954</v>
      </c>
      <c r="F88" s="19">
        <v>0</v>
      </c>
      <c r="G88" s="19">
        <f aca="true" t="shared" si="17" ref="G88:G89">D88-F88</f>
        <v>803562.5</v>
      </c>
      <c r="H88" s="18">
        <v>0</v>
      </c>
    </row>
    <row r="89" spans="1:8" ht="15.75" customHeight="1">
      <c r="A89" s="20" t="s">
        <v>171</v>
      </c>
      <c r="B89" s="82" t="s">
        <v>172</v>
      </c>
      <c r="C89" s="22">
        <v>4265836</v>
      </c>
      <c r="D89" s="22">
        <v>803562.5</v>
      </c>
      <c r="E89" s="18">
        <f t="shared" si="16"/>
        <v>18.837163454009954</v>
      </c>
      <c r="F89" s="22">
        <v>0</v>
      </c>
      <c r="G89" s="22">
        <f t="shared" si="17"/>
        <v>803562.5</v>
      </c>
      <c r="H89" s="23">
        <v>0</v>
      </c>
    </row>
    <row r="90" spans="1:8" ht="32.25" customHeight="1" hidden="1">
      <c r="A90" s="76"/>
      <c r="B90" s="21" t="s">
        <v>173</v>
      </c>
      <c r="C90" s="22"/>
      <c r="D90" s="22"/>
      <c r="E90" s="23"/>
      <c r="F90" s="22"/>
      <c r="G90" s="22"/>
      <c r="H90" s="23"/>
    </row>
    <row r="91" spans="1:8" ht="27" customHeight="1">
      <c r="A91" s="83" t="s">
        <v>174</v>
      </c>
      <c r="B91" s="80" t="s">
        <v>175</v>
      </c>
      <c r="C91" s="58">
        <v>41738683.65</v>
      </c>
      <c r="D91" s="58">
        <v>10397830.54</v>
      </c>
      <c r="E91" s="18">
        <f aca="true" t="shared" si="18" ref="E91:E93">D91/C91*100</f>
        <v>24.91173566275131</v>
      </c>
      <c r="F91" s="58">
        <v>8734478.06</v>
      </c>
      <c r="G91" s="58">
        <f aca="true" t="shared" si="19" ref="G91:G93">D91-F91</f>
        <v>1663352.4799999986</v>
      </c>
      <c r="H91" s="18">
        <f aca="true" t="shared" si="20" ref="H91:H93">D91/F91*100</f>
        <v>119.04352462246608</v>
      </c>
    </row>
    <row r="92" spans="1:8" ht="21.75" customHeight="1">
      <c r="A92" s="27" t="s">
        <v>176</v>
      </c>
      <c r="B92" s="28" t="s">
        <v>177</v>
      </c>
      <c r="C92" s="19">
        <v>1049218.65</v>
      </c>
      <c r="D92" s="19">
        <v>216870.54</v>
      </c>
      <c r="E92" s="18">
        <f t="shared" si="18"/>
        <v>20.66971836613846</v>
      </c>
      <c r="F92" s="19">
        <v>238760.06</v>
      </c>
      <c r="G92" s="19">
        <f t="shared" si="19"/>
        <v>-21889.51999999999</v>
      </c>
      <c r="H92" s="18">
        <f t="shared" si="20"/>
        <v>90.83200096364527</v>
      </c>
    </row>
    <row r="93" spans="1:8" ht="21.75" customHeight="1">
      <c r="A93" s="20" t="s">
        <v>178</v>
      </c>
      <c r="B93" s="21" t="s">
        <v>179</v>
      </c>
      <c r="C93" s="22">
        <v>1049218.65</v>
      </c>
      <c r="D93" s="22">
        <v>216870.54</v>
      </c>
      <c r="E93" s="18">
        <f t="shared" si="18"/>
        <v>20.66971836613846</v>
      </c>
      <c r="F93" s="22">
        <v>238760.06</v>
      </c>
      <c r="G93" s="22">
        <f t="shared" si="19"/>
        <v>-21889.51999999999</v>
      </c>
      <c r="H93" s="23">
        <f t="shared" si="20"/>
        <v>90.83200096364527</v>
      </c>
    </row>
    <row r="94" spans="1:8" ht="78.75" customHeight="1" hidden="1">
      <c r="A94" s="37"/>
      <c r="B94" s="84"/>
      <c r="C94" s="22"/>
      <c r="D94" s="22"/>
      <c r="E94" s="18"/>
      <c r="F94" s="22"/>
      <c r="G94" s="22"/>
      <c r="H94" s="18"/>
    </row>
    <row r="95" spans="1:8" ht="36.75" customHeight="1">
      <c r="A95" s="16" t="s">
        <v>180</v>
      </c>
      <c r="B95" s="85" t="s">
        <v>181</v>
      </c>
      <c r="C95" s="19">
        <v>11596</v>
      </c>
      <c r="D95" s="19">
        <v>11596</v>
      </c>
      <c r="E95" s="34">
        <f aca="true" t="shared" si="21" ref="E95:E98">D95/C95*100</f>
        <v>100</v>
      </c>
      <c r="F95" s="19">
        <v>0</v>
      </c>
      <c r="G95" s="19">
        <f aca="true" t="shared" si="22" ref="G95:G105">D95-F95</f>
        <v>11596</v>
      </c>
      <c r="H95" s="34">
        <v>0</v>
      </c>
    </row>
    <row r="96" spans="1:8" ht="36" customHeight="1">
      <c r="A96" s="16" t="s">
        <v>182</v>
      </c>
      <c r="B96" s="85" t="s">
        <v>181</v>
      </c>
      <c r="C96" s="19">
        <v>11596</v>
      </c>
      <c r="D96" s="19">
        <v>11596</v>
      </c>
      <c r="E96" s="34">
        <f t="shared" si="21"/>
        <v>100</v>
      </c>
      <c r="F96" s="19">
        <v>0</v>
      </c>
      <c r="G96" s="19">
        <f t="shared" si="22"/>
        <v>11596</v>
      </c>
      <c r="H96" s="34">
        <v>0</v>
      </c>
    </row>
    <row r="97" spans="1:8" ht="15.75" customHeight="1">
      <c r="A97" s="27" t="s">
        <v>183</v>
      </c>
      <c r="B97" s="85" t="s">
        <v>184</v>
      </c>
      <c r="C97" s="19">
        <v>40677869</v>
      </c>
      <c r="D97" s="19">
        <v>10169364</v>
      </c>
      <c r="E97" s="18">
        <f t="shared" si="21"/>
        <v>24.999746176477437</v>
      </c>
      <c r="F97" s="19">
        <v>8495718</v>
      </c>
      <c r="G97" s="19">
        <f t="shared" si="22"/>
        <v>1673646</v>
      </c>
      <c r="H97" s="18">
        <f aca="true" t="shared" si="23" ref="H97:H98">D97/F97*100</f>
        <v>119.69987704394143</v>
      </c>
    </row>
    <row r="98" spans="1:8" ht="15.75" customHeight="1">
      <c r="A98" s="20" t="s">
        <v>185</v>
      </c>
      <c r="B98" s="21" t="s">
        <v>186</v>
      </c>
      <c r="C98" s="22">
        <v>40677869</v>
      </c>
      <c r="D98" s="22">
        <v>10169364</v>
      </c>
      <c r="E98" s="23">
        <f t="shared" si="21"/>
        <v>24.999746176477437</v>
      </c>
      <c r="F98" s="22">
        <v>8495718</v>
      </c>
      <c r="G98" s="22">
        <f t="shared" si="22"/>
        <v>1673646</v>
      </c>
      <c r="H98" s="23">
        <f t="shared" si="23"/>
        <v>119.69987704394143</v>
      </c>
    </row>
    <row r="99" spans="1:8" ht="16.5" customHeight="1">
      <c r="A99" s="32" t="s">
        <v>187</v>
      </c>
      <c r="B99" s="86" t="s">
        <v>188</v>
      </c>
      <c r="C99" s="58">
        <v>18000</v>
      </c>
      <c r="D99" s="58">
        <v>0</v>
      </c>
      <c r="E99" s="18">
        <v>0</v>
      </c>
      <c r="F99" s="58">
        <v>10000</v>
      </c>
      <c r="G99" s="58">
        <f t="shared" si="22"/>
        <v>-10000</v>
      </c>
      <c r="H99" s="18">
        <v>0</v>
      </c>
    </row>
    <row r="100" spans="1:8" ht="48">
      <c r="A100" s="16" t="s">
        <v>189</v>
      </c>
      <c r="B100" s="85" t="s">
        <v>190</v>
      </c>
      <c r="C100" s="19">
        <v>18000</v>
      </c>
      <c r="D100" s="19">
        <v>0</v>
      </c>
      <c r="E100" s="18">
        <v>0</v>
      </c>
      <c r="F100" s="19">
        <v>10000</v>
      </c>
      <c r="G100" s="19">
        <f t="shared" si="22"/>
        <v>-10000</v>
      </c>
      <c r="H100" s="18">
        <f aca="true" t="shared" si="24" ref="H100:H101">D100/F100*100</f>
        <v>0</v>
      </c>
    </row>
    <row r="101" spans="1:8" ht="41.25" customHeight="1">
      <c r="A101" s="37" t="s">
        <v>191</v>
      </c>
      <c r="B101" s="84" t="s">
        <v>192</v>
      </c>
      <c r="C101" s="22">
        <v>18000</v>
      </c>
      <c r="D101" s="22">
        <v>0</v>
      </c>
      <c r="E101" s="23">
        <v>0</v>
      </c>
      <c r="F101" s="22">
        <v>10000</v>
      </c>
      <c r="G101" s="22">
        <f t="shared" si="22"/>
        <v>-10000</v>
      </c>
      <c r="H101" s="23">
        <f t="shared" si="24"/>
        <v>0</v>
      </c>
    </row>
    <row r="102" spans="1:8" ht="36" customHeight="1">
      <c r="A102" s="87" t="s">
        <v>193</v>
      </c>
      <c r="B102" s="88" t="s">
        <v>194</v>
      </c>
      <c r="C102" s="40">
        <v>-1258286</v>
      </c>
      <c r="D102" s="40">
        <v>-1258286</v>
      </c>
      <c r="E102" s="41">
        <f aca="true" t="shared" si="25" ref="E102:E105">D102/C102*100</f>
        <v>100</v>
      </c>
      <c r="F102" s="40">
        <v>0</v>
      </c>
      <c r="G102" s="40">
        <f t="shared" si="22"/>
        <v>-1258286</v>
      </c>
      <c r="H102" s="41">
        <v>0</v>
      </c>
    </row>
    <row r="103" spans="1:8" ht="34.5" customHeight="1">
      <c r="A103" s="89" t="s">
        <v>195</v>
      </c>
      <c r="B103" s="90" t="s">
        <v>196</v>
      </c>
      <c r="C103" s="50">
        <v>-1258286</v>
      </c>
      <c r="D103" s="50">
        <v>-1258286</v>
      </c>
      <c r="E103" s="30">
        <f t="shared" si="25"/>
        <v>100</v>
      </c>
      <c r="F103" s="50">
        <v>0</v>
      </c>
      <c r="G103" s="50">
        <f t="shared" si="22"/>
        <v>-1258286</v>
      </c>
      <c r="H103" s="30">
        <v>0</v>
      </c>
    </row>
    <row r="104" spans="1:8" ht="34.5" customHeight="1">
      <c r="A104" s="89" t="s">
        <v>197</v>
      </c>
      <c r="B104" s="90"/>
      <c r="C104" s="50">
        <v>-1258286</v>
      </c>
      <c r="D104" s="50">
        <v>-1258286</v>
      </c>
      <c r="E104" s="30">
        <f t="shared" si="25"/>
        <v>100</v>
      </c>
      <c r="F104" s="50">
        <v>0</v>
      </c>
      <c r="G104" s="50">
        <f t="shared" si="22"/>
        <v>-1258286</v>
      </c>
      <c r="H104" s="30">
        <v>0</v>
      </c>
    </row>
    <row r="105" spans="1:8" ht="12.75">
      <c r="A105" s="32"/>
      <c r="B105" s="91" t="s">
        <v>198</v>
      </c>
      <c r="C105" s="10">
        <f>C7+C78</f>
        <v>122069637.71000001</v>
      </c>
      <c r="D105" s="10">
        <f>D7+D78</f>
        <v>29653733.049999997</v>
      </c>
      <c r="E105" s="11">
        <f t="shared" si="25"/>
        <v>24.292472400424554</v>
      </c>
      <c r="F105" s="10">
        <f>F7+F78</f>
        <v>25820769.439999998</v>
      </c>
      <c r="G105" s="10">
        <f t="shared" si="22"/>
        <v>3832963.6099999994</v>
      </c>
      <c r="H105" s="11">
        <f>D105/F105*100</f>
        <v>114.84449802670171</v>
      </c>
    </row>
  </sheetData>
  <sheetProtection selectLockedCells="1" selectUnlockedCells="1"/>
  <mergeCells count="9">
    <mergeCell ref="A1:H1"/>
    <mergeCell ref="A2:H2"/>
    <mergeCell ref="A3:H3"/>
    <mergeCell ref="A5:A6"/>
    <mergeCell ref="B5:B6"/>
    <mergeCell ref="C5:C6"/>
    <mergeCell ref="D5:D6"/>
    <mergeCell ref="E5:E6"/>
    <mergeCell ref="F5:H5"/>
  </mergeCells>
  <printOptions/>
  <pageMargins left="0.7875" right="0" top="0.39375" bottom="0" header="0.5118055555555555" footer="0.5118055555555555"/>
  <pageSetup horizontalDpi="300" verticalDpi="3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H49" sqref="H49"/>
    </sheetView>
  </sheetViews>
  <sheetFormatPr defaultColWidth="9.140625" defaultRowHeight="12.75"/>
  <cols>
    <col min="1" max="1" width="45.8515625" style="0" customWidth="1"/>
    <col min="3" max="3" width="11.57421875" style="0" customWidth="1"/>
    <col min="4" max="4" width="12.00390625" style="0" customWidth="1"/>
    <col min="5" max="5" width="10.57421875" style="0" customWidth="1"/>
    <col min="6" max="6" width="11.8515625" style="0" customWidth="1"/>
    <col min="7" max="7" width="10.8515625" style="0" customWidth="1"/>
    <col min="8" max="8" width="9.8515625" style="0" customWidth="1"/>
  </cols>
  <sheetData>
    <row r="1" spans="1:8" ht="15.75" customHeight="1">
      <c r="A1" s="3" t="s">
        <v>199</v>
      </c>
      <c r="B1" s="3"/>
      <c r="C1" s="3"/>
      <c r="D1" s="3"/>
      <c r="E1" s="3"/>
      <c r="F1" s="3"/>
      <c r="G1" s="3"/>
      <c r="H1" s="3"/>
    </row>
    <row r="2" ht="12.75">
      <c r="H2" s="92" t="s">
        <v>3</v>
      </c>
    </row>
    <row r="3" spans="1:8" ht="39.75" customHeight="1">
      <c r="A3" s="93" t="s">
        <v>200</v>
      </c>
      <c r="B3" s="93" t="s">
        <v>201</v>
      </c>
      <c r="C3" s="7" t="s">
        <v>6</v>
      </c>
      <c r="D3" s="7" t="s">
        <v>7</v>
      </c>
      <c r="E3" s="94" t="s">
        <v>8</v>
      </c>
      <c r="F3" s="7" t="s">
        <v>9</v>
      </c>
      <c r="G3" s="7"/>
      <c r="H3" s="7"/>
    </row>
    <row r="4" spans="1:8" ht="48" customHeight="1">
      <c r="A4" s="93"/>
      <c r="B4" s="93"/>
      <c r="C4" s="7"/>
      <c r="D4" s="7"/>
      <c r="E4" s="94"/>
      <c r="F4" s="95" t="s">
        <v>7</v>
      </c>
      <c r="G4" s="95" t="s">
        <v>202</v>
      </c>
      <c r="H4" s="95" t="s">
        <v>11</v>
      </c>
    </row>
    <row r="5" spans="1:8" ht="15.75">
      <c r="A5" s="96" t="s">
        <v>203</v>
      </c>
      <c r="B5" s="97" t="s">
        <v>204</v>
      </c>
      <c r="C5" s="98">
        <v>26377521.86</v>
      </c>
      <c r="D5" s="98">
        <v>5938459.89</v>
      </c>
      <c r="E5" s="99">
        <f aca="true" t="shared" si="0" ref="E5:E8">D5/C5*100</f>
        <v>22.51333510979033</v>
      </c>
      <c r="F5" s="98">
        <v>5577710.94</v>
      </c>
      <c r="G5" s="98">
        <f aca="true" t="shared" si="1" ref="G5:G10">D5-F5</f>
        <v>360748.94999999925</v>
      </c>
      <c r="H5" s="99">
        <f aca="true" t="shared" si="2" ref="H5:H8">D5/F5*100</f>
        <v>106.46768815882737</v>
      </c>
    </row>
    <row r="6" spans="1:8" ht="47.25">
      <c r="A6" s="100" t="s">
        <v>205</v>
      </c>
      <c r="B6" s="101" t="s">
        <v>206</v>
      </c>
      <c r="C6" s="102">
        <v>1250000</v>
      </c>
      <c r="D6" s="102">
        <v>240044.2</v>
      </c>
      <c r="E6" s="103">
        <f t="shared" si="0"/>
        <v>19.203536000000003</v>
      </c>
      <c r="F6" s="102">
        <v>235044.55</v>
      </c>
      <c r="G6" s="102">
        <f t="shared" si="1"/>
        <v>4999.650000000023</v>
      </c>
      <c r="H6" s="103">
        <f t="shared" si="2"/>
        <v>102.12710739304529</v>
      </c>
    </row>
    <row r="7" spans="1:8" ht="65.25" customHeight="1">
      <c r="A7" s="100" t="s">
        <v>207</v>
      </c>
      <c r="B7" s="101" t="s">
        <v>208</v>
      </c>
      <c r="C7" s="102">
        <v>704000</v>
      </c>
      <c r="D7" s="102">
        <v>126898.96</v>
      </c>
      <c r="E7" s="103">
        <f t="shared" si="0"/>
        <v>18.025420454545454</v>
      </c>
      <c r="F7" s="102">
        <v>210053.86</v>
      </c>
      <c r="G7" s="102">
        <f t="shared" si="1"/>
        <v>-83154.89999999998</v>
      </c>
      <c r="H7" s="103">
        <f t="shared" si="2"/>
        <v>60.412581801638886</v>
      </c>
    </row>
    <row r="8" spans="1:8" ht="78.75">
      <c r="A8" s="100" t="s">
        <v>209</v>
      </c>
      <c r="B8" s="101" t="s">
        <v>210</v>
      </c>
      <c r="C8" s="102">
        <v>16862505.32</v>
      </c>
      <c r="D8" s="102">
        <v>4007734.66</v>
      </c>
      <c r="E8" s="103">
        <f t="shared" si="0"/>
        <v>23.76713651942676</v>
      </c>
      <c r="F8" s="102">
        <v>3286985.32</v>
      </c>
      <c r="G8" s="102">
        <f t="shared" si="1"/>
        <v>720749.3400000003</v>
      </c>
      <c r="H8" s="103">
        <f t="shared" si="2"/>
        <v>121.92736717181324</v>
      </c>
    </row>
    <row r="9" spans="1:8" ht="15.75">
      <c r="A9" s="100" t="s">
        <v>211</v>
      </c>
      <c r="B9" s="101" t="s">
        <v>212</v>
      </c>
      <c r="C9" s="102">
        <v>11596</v>
      </c>
      <c r="D9" s="102">
        <v>0</v>
      </c>
      <c r="E9" s="103">
        <v>0</v>
      </c>
      <c r="F9" s="102">
        <v>0</v>
      </c>
      <c r="G9" s="102">
        <f t="shared" si="1"/>
        <v>0</v>
      </c>
      <c r="H9" s="103">
        <v>0</v>
      </c>
    </row>
    <row r="10" spans="1:8" ht="63">
      <c r="A10" s="100" t="s">
        <v>213</v>
      </c>
      <c r="B10" s="101" t="s">
        <v>214</v>
      </c>
      <c r="C10" s="102">
        <v>4051000</v>
      </c>
      <c r="D10" s="102">
        <v>818764.43</v>
      </c>
      <c r="E10" s="103">
        <f>D10/C10*100</f>
        <v>20.211415206121945</v>
      </c>
      <c r="F10" s="102">
        <v>833230.99</v>
      </c>
      <c r="G10" s="102">
        <f t="shared" si="1"/>
        <v>-14466.55999999994</v>
      </c>
      <c r="H10" s="103">
        <f>D10/F10*100</f>
        <v>98.26379957375326</v>
      </c>
    </row>
    <row r="11" spans="1:8" ht="15.75">
      <c r="A11" s="100" t="s">
        <v>215</v>
      </c>
      <c r="B11" s="101" t="s">
        <v>216</v>
      </c>
      <c r="C11" s="102">
        <v>149125</v>
      </c>
      <c r="D11" s="102">
        <v>0</v>
      </c>
      <c r="E11" s="103">
        <v>0</v>
      </c>
      <c r="F11" s="102">
        <v>0</v>
      </c>
      <c r="G11" s="102">
        <v>0</v>
      </c>
      <c r="H11" s="103">
        <v>0</v>
      </c>
    </row>
    <row r="12" spans="1:8" ht="15.75">
      <c r="A12" s="100" t="s">
        <v>217</v>
      </c>
      <c r="B12" s="101" t="s">
        <v>218</v>
      </c>
      <c r="C12" s="102">
        <v>3349295.54</v>
      </c>
      <c r="D12" s="102">
        <v>745017.64</v>
      </c>
      <c r="E12" s="103">
        <f aca="true" t="shared" si="3" ref="E12:E19">D12/C12*100</f>
        <v>22.244010153848652</v>
      </c>
      <c r="F12" s="102">
        <v>1012396.22</v>
      </c>
      <c r="G12" s="102">
        <f aca="true" t="shared" si="4" ref="G12:G43">D12-F12</f>
        <v>-267378.57999999996</v>
      </c>
      <c r="H12" s="103">
        <f aca="true" t="shared" si="5" ref="H12:H14">D12/F12*100</f>
        <v>73.58953197197833</v>
      </c>
    </row>
    <row r="13" spans="1:8" ht="47.25">
      <c r="A13" s="96" t="s">
        <v>219</v>
      </c>
      <c r="B13" s="97" t="s">
        <v>220</v>
      </c>
      <c r="C13" s="98">
        <v>495000</v>
      </c>
      <c r="D13" s="98">
        <v>0</v>
      </c>
      <c r="E13" s="99">
        <f t="shared" si="3"/>
        <v>0</v>
      </c>
      <c r="F13" s="98">
        <v>9852</v>
      </c>
      <c r="G13" s="98">
        <f t="shared" si="4"/>
        <v>-9852</v>
      </c>
      <c r="H13" s="99">
        <f t="shared" si="5"/>
        <v>0</v>
      </c>
    </row>
    <row r="14" spans="1:8" ht="48.75" customHeight="1">
      <c r="A14" s="100" t="s">
        <v>221</v>
      </c>
      <c r="B14" s="101" t="s">
        <v>222</v>
      </c>
      <c r="C14" s="102">
        <v>400000</v>
      </c>
      <c r="D14" s="102">
        <v>0</v>
      </c>
      <c r="E14" s="103">
        <f t="shared" si="3"/>
        <v>0</v>
      </c>
      <c r="F14" s="102">
        <v>9852</v>
      </c>
      <c r="G14" s="102">
        <f t="shared" si="4"/>
        <v>-9852</v>
      </c>
      <c r="H14" s="103">
        <f t="shared" si="5"/>
        <v>0</v>
      </c>
    </row>
    <row r="15" spans="1:8" ht="47.25">
      <c r="A15" s="100" t="s">
        <v>223</v>
      </c>
      <c r="B15" s="101" t="s">
        <v>224</v>
      </c>
      <c r="C15" s="102">
        <v>95000</v>
      </c>
      <c r="D15" s="102">
        <v>0</v>
      </c>
      <c r="E15" s="103">
        <f t="shared" si="3"/>
        <v>0</v>
      </c>
      <c r="F15" s="102">
        <v>0</v>
      </c>
      <c r="G15" s="102">
        <f t="shared" si="4"/>
        <v>0</v>
      </c>
      <c r="H15" s="103">
        <v>0</v>
      </c>
    </row>
    <row r="16" spans="1:8" ht="15.75">
      <c r="A16" s="96" t="s">
        <v>225</v>
      </c>
      <c r="B16" s="97" t="s">
        <v>226</v>
      </c>
      <c r="C16" s="98">
        <v>7140409</v>
      </c>
      <c r="D16" s="98">
        <v>1370784.81</v>
      </c>
      <c r="E16" s="99">
        <f t="shared" si="3"/>
        <v>19.197567114152704</v>
      </c>
      <c r="F16" s="98">
        <v>870299.72</v>
      </c>
      <c r="G16" s="98">
        <f t="shared" si="4"/>
        <v>500485.0900000001</v>
      </c>
      <c r="H16" s="99">
        <f>D16/F16*100</f>
        <v>157.50721027463965</v>
      </c>
    </row>
    <row r="17" spans="1:8" ht="15.75">
      <c r="A17" s="100" t="s">
        <v>227</v>
      </c>
      <c r="B17" s="101" t="s">
        <v>228</v>
      </c>
      <c r="C17" s="102">
        <v>115794</v>
      </c>
      <c r="D17" s="102">
        <v>0</v>
      </c>
      <c r="E17" s="103">
        <f t="shared" si="3"/>
        <v>0</v>
      </c>
      <c r="F17" s="102">
        <v>0</v>
      </c>
      <c r="G17" s="102">
        <f t="shared" si="4"/>
        <v>0</v>
      </c>
      <c r="H17" s="103">
        <v>0</v>
      </c>
    </row>
    <row r="18" spans="1:8" ht="15.75">
      <c r="A18" s="100" t="s">
        <v>229</v>
      </c>
      <c r="B18" s="101" t="s">
        <v>230</v>
      </c>
      <c r="C18" s="102">
        <v>1800000</v>
      </c>
      <c r="D18" s="102">
        <v>600500</v>
      </c>
      <c r="E18" s="103">
        <f t="shared" si="3"/>
        <v>33.361111111111114</v>
      </c>
      <c r="F18" s="102">
        <v>646000</v>
      </c>
      <c r="G18" s="102">
        <f t="shared" si="4"/>
        <v>-45500</v>
      </c>
      <c r="H18" s="103">
        <f aca="true" t="shared" si="6" ref="H18:H21">D18/F18*100</f>
        <v>92.95665634674923</v>
      </c>
    </row>
    <row r="19" spans="1:8" ht="15.75">
      <c r="A19" s="100" t="s">
        <v>231</v>
      </c>
      <c r="B19" s="101" t="s">
        <v>232</v>
      </c>
      <c r="C19" s="102">
        <v>4934615</v>
      </c>
      <c r="D19" s="102">
        <v>770284.81</v>
      </c>
      <c r="E19" s="103">
        <f t="shared" si="3"/>
        <v>15.609825893205448</v>
      </c>
      <c r="F19" s="102">
        <v>218299.72</v>
      </c>
      <c r="G19" s="102">
        <f t="shared" si="4"/>
        <v>551985.0900000001</v>
      </c>
      <c r="H19" s="103">
        <f t="shared" si="6"/>
        <v>352.8565267971943</v>
      </c>
    </row>
    <row r="20" spans="1:8" ht="31.5">
      <c r="A20" s="100" t="s">
        <v>233</v>
      </c>
      <c r="B20" s="101" t="s">
        <v>234</v>
      </c>
      <c r="C20" s="102">
        <v>290000</v>
      </c>
      <c r="D20" s="102">
        <v>0</v>
      </c>
      <c r="E20" s="103">
        <v>0</v>
      </c>
      <c r="F20" s="102">
        <v>6000</v>
      </c>
      <c r="G20" s="102">
        <f t="shared" si="4"/>
        <v>-6000</v>
      </c>
      <c r="H20" s="103">
        <f t="shared" si="6"/>
        <v>0</v>
      </c>
    </row>
    <row r="21" spans="1:8" ht="31.5">
      <c r="A21" s="96" t="s">
        <v>235</v>
      </c>
      <c r="B21" s="97" t="s">
        <v>236</v>
      </c>
      <c r="C21" s="98">
        <v>2171000</v>
      </c>
      <c r="D21" s="98">
        <v>712553.52</v>
      </c>
      <c r="E21" s="99">
        <f aca="true" t="shared" si="7" ref="E21:E28">D21/C21*100</f>
        <v>32.82144265315523</v>
      </c>
      <c r="F21" s="98">
        <v>442908</v>
      </c>
      <c r="G21" s="98">
        <f t="shared" si="4"/>
        <v>269645.52</v>
      </c>
      <c r="H21" s="99">
        <f t="shared" si="6"/>
        <v>160.8807066027256</v>
      </c>
    </row>
    <row r="22" spans="1:8" ht="15.75">
      <c r="A22" s="100" t="s">
        <v>237</v>
      </c>
      <c r="B22" s="101" t="s">
        <v>238</v>
      </c>
      <c r="C22" s="102">
        <v>150000</v>
      </c>
      <c r="D22" s="102">
        <v>30812.99</v>
      </c>
      <c r="E22" s="103">
        <f t="shared" si="7"/>
        <v>20.541993333333334</v>
      </c>
      <c r="F22" s="102">
        <v>0</v>
      </c>
      <c r="G22" s="102">
        <f t="shared" si="4"/>
        <v>30812.99</v>
      </c>
      <c r="H22" s="103">
        <v>0</v>
      </c>
    </row>
    <row r="23" spans="1:8" ht="15.75">
      <c r="A23" s="100" t="s">
        <v>239</v>
      </c>
      <c r="B23" s="101" t="s">
        <v>240</v>
      </c>
      <c r="C23" s="102">
        <v>1761000</v>
      </c>
      <c r="D23" s="102">
        <v>590719.22</v>
      </c>
      <c r="E23" s="103">
        <f t="shared" si="7"/>
        <v>33.54453265190232</v>
      </c>
      <c r="F23" s="102">
        <v>287282</v>
      </c>
      <c r="G23" s="102">
        <f t="shared" si="4"/>
        <v>303437.22</v>
      </c>
      <c r="H23" s="103">
        <f aca="true" t="shared" si="8" ref="H23:H28">D23/F23*100</f>
        <v>205.6234710145432</v>
      </c>
    </row>
    <row r="24" spans="1:8" ht="15.75">
      <c r="A24" s="100" t="s">
        <v>241</v>
      </c>
      <c r="B24" s="101" t="s">
        <v>242</v>
      </c>
      <c r="C24" s="102">
        <v>260000</v>
      </c>
      <c r="D24" s="102">
        <v>91021.31</v>
      </c>
      <c r="E24" s="103">
        <f t="shared" si="7"/>
        <v>35.00819615384616</v>
      </c>
      <c r="F24" s="102">
        <v>155626</v>
      </c>
      <c r="G24" s="102">
        <f t="shared" si="4"/>
        <v>-64604.69</v>
      </c>
      <c r="H24" s="103">
        <f t="shared" si="8"/>
        <v>58.487212933571506</v>
      </c>
    </row>
    <row r="25" spans="1:8" ht="15.75">
      <c r="A25" s="96" t="s">
        <v>243</v>
      </c>
      <c r="B25" s="97" t="s">
        <v>244</v>
      </c>
      <c r="C25" s="98">
        <v>77392881.88</v>
      </c>
      <c r="D25" s="98">
        <v>18121126.23</v>
      </c>
      <c r="E25" s="99">
        <f t="shared" si="7"/>
        <v>23.414461110386554</v>
      </c>
      <c r="F25" s="98">
        <v>15884795.8</v>
      </c>
      <c r="G25" s="98">
        <f t="shared" si="4"/>
        <v>2236330.4299999997</v>
      </c>
      <c r="H25" s="99">
        <f t="shared" si="8"/>
        <v>114.07843360504515</v>
      </c>
    </row>
    <row r="26" spans="1:8" ht="15.75">
      <c r="A26" s="100" t="s">
        <v>245</v>
      </c>
      <c r="B26" s="101" t="s">
        <v>246</v>
      </c>
      <c r="C26" s="102">
        <v>19409471.54</v>
      </c>
      <c r="D26" s="102">
        <v>4495213.8</v>
      </c>
      <c r="E26" s="103">
        <f t="shared" si="7"/>
        <v>23.15989794331103</v>
      </c>
      <c r="F26" s="102">
        <v>3394761.8</v>
      </c>
      <c r="G26" s="102">
        <f t="shared" si="4"/>
        <v>1100452</v>
      </c>
      <c r="H26" s="103">
        <f t="shared" si="8"/>
        <v>132.41617718215164</v>
      </c>
    </row>
    <row r="27" spans="1:8" ht="15.75">
      <c r="A27" s="100" t="s">
        <v>247</v>
      </c>
      <c r="B27" s="101" t="s">
        <v>248</v>
      </c>
      <c r="C27" s="102">
        <v>49968053.52</v>
      </c>
      <c r="D27" s="102">
        <v>12131444.14</v>
      </c>
      <c r="E27" s="103">
        <f t="shared" si="7"/>
        <v>24.278400468700106</v>
      </c>
      <c r="F27" s="102">
        <v>10937904.71</v>
      </c>
      <c r="G27" s="102">
        <f t="shared" si="4"/>
        <v>1193539.4299999997</v>
      </c>
      <c r="H27" s="103">
        <f t="shared" si="8"/>
        <v>110.91195673801037</v>
      </c>
    </row>
    <row r="28" spans="1:8" ht="15.75">
      <c r="A28" s="100" t="s">
        <v>249</v>
      </c>
      <c r="B28" s="101" t="s">
        <v>250</v>
      </c>
      <c r="C28" s="102">
        <v>1875775</v>
      </c>
      <c r="D28" s="102">
        <v>399636.96</v>
      </c>
      <c r="E28" s="103">
        <f t="shared" si="7"/>
        <v>21.305165065106422</v>
      </c>
      <c r="F28" s="102">
        <v>391261.25</v>
      </c>
      <c r="G28" s="102">
        <f t="shared" si="4"/>
        <v>8375.710000000021</v>
      </c>
      <c r="H28" s="103">
        <f t="shared" si="8"/>
        <v>102.14069499599054</v>
      </c>
    </row>
    <row r="29" spans="1:8" ht="31.5">
      <c r="A29" s="100" t="s">
        <v>251</v>
      </c>
      <c r="B29" s="101" t="s">
        <v>252</v>
      </c>
      <c r="C29" s="102">
        <v>25000</v>
      </c>
      <c r="D29" s="102">
        <v>0</v>
      </c>
      <c r="E29" s="103">
        <v>0</v>
      </c>
      <c r="F29" s="102">
        <v>0</v>
      </c>
      <c r="G29" s="102">
        <f t="shared" si="4"/>
        <v>0</v>
      </c>
      <c r="H29" s="103">
        <v>0</v>
      </c>
    </row>
    <row r="30" spans="1:8" ht="18" customHeight="1">
      <c r="A30" s="100" t="s">
        <v>253</v>
      </c>
      <c r="B30" s="101" t="s">
        <v>254</v>
      </c>
      <c r="C30" s="102">
        <v>717900</v>
      </c>
      <c r="D30" s="102">
        <v>5452</v>
      </c>
      <c r="E30" s="103">
        <f aca="true" t="shared" si="9" ref="E30:E43">D30/C30*100</f>
        <v>0.7594372475275107</v>
      </c>
      <c r="F30" s="102">
        <v>1855</v>
      </c>
      <c r="G30" s="102">
        <f t="shared" si="4"/>
        <v>3597</v>
      </c>
      <c r="H30" s="103">
        <f aca="true" t="shared" si="10" ref="H30:H41">D30/F30*100</f>
        <v>293.9083557951482</v>
      </c>
    </row>
    <row r="31" spans="1:8" ht="15.75">
      <c r="A31" s="100" t="s">
        <v>255</v>
      </c>
      <c r="B31" s="101" t="s">
        <v>256</v>
      </c>
      <c r="C31" s="102">
        <v>5396681.82</v>
      </c>
      <c r="D31" s="102">
        <v>1089379.33</v>
      </c>
      <c r="E31" s="103">
        <f t="shared" si="9"/>
        <v>20.18609520321878</v>
      </c>
      <c r="F31" s="102">
        <v>1159013.04</v>
      </c>
      <c r="G31" s="102">
        <f t="shared" si="4"/>
        <v>-69633.70999999996</v>
      </c>
      <c r="H31" s="103">
        <f t="shared" si="10"/>
        <v>93.99198217821605</v>
      </c>
    </row>
    <row r="32" spans="1:8" ht="15.75">
      <c r="A32" s="96" t="s">
        <v>257</v>
      </c>
      <c r="B32" s="97" t="s">
        <v>258</v>
      </c>
      <c r="C32" s="98">
        <v>5613092</v>
      </c>
      <c r="D32" s="98">
        <v>1529943.52</v>
      </c>
      <c r="E32" s="99">
        <f t="shared" si="9"/>
        <v>27.256697734510677</v>
      </c>
      <c r="F32" s="98">
        <v>786951.85</v>
      </c>
      <c r="G32" s="98">
        <f t="shared" si="4"/>
        <v>742991.67</v>
      </c>
      <c r="H32" s="99">
        <f t="shared" si="10"/>
        <v>194.4138666171253</v>
      </c>
    </row>
    <row r="33" spans="1:8" ht="15.75">
      <c r="A33" s="100" t="s">
        <v>259</v>
      </c>
      <c r="B33" s="101" t="s">
        <v>260</v>
      </c>
      <c r="C33" s="102">
        <v>5613092</v>
      </c>
      <c r="D33" s="102">
        <v>1529943.52</v>
      </c>
      <c r="E33" s="103">
        <f t="shared" si="9"/>
        <v>27.256697734510677</v>
      </c>
      <c r="F33" s="102">
        <v>786951.85</v>
      </c>
      <c r="G33" s="102">
        <f t="shared" si="4"/>
        <v>742991.67</v>
      </c>
      <c r="H33" s="103">
        <f t="shared" si="10"/>
        <v>194.4138666171253</v>
      </c>
    </row>
    <row r="34" spans="1:8" ht="15.75">
      <c r="A34" s="96" t="s">
        <v>261</v>
      </c>
      <c r="B34" s="97">
        <v>1000</v>
      </c>
      <c r="C34" s="98">
        <v>2361354.65</v>
      </c>
      <c r="D34" s="98">
        <v>651882.29</v>
      </c>
      <c r="E34" s="99">
        <f t="shared" si="9"/>
        <v>27.60628480774796</v>
      </c>
      <c r="F34" s="98">
        <v>558096.53</v>
      </c>
      <c r="G34" s="98">
        <f t="shared" si="4"/>
        <v>93785.76000000001</v>
      </c>
      <c r="H34" s="99">
        <f t="shared" si="10"/>
        <v>116.80457679964431</v>
      </c>
    </row>
    <row r="35" spans="1:8" ht="15.75">
      <c r="A35" s="100" t="s">
        <v>262</v>
      </c>
      <c r="B35" s="101">
        <v>1001</v>
      </c>
      <c r="C35" s="102">
        <v>1800000</v>
      </c>
      <c r="D35" s="102">
        <v>465425.75</v>
      </c>
      <c r="E35" s="103">
        <f t="shared" si="9"/>
        <v>25.856986111111112</v>
      </c>
      <c r="F35" s="102">
        <v>443456.47</v>
      </c>
      <c r="G35" s="102">
        <f t="shared" si="4"/>
        <v>21969.280000000028</v>
      </c>
      <c r="H35" s="103">
        <f t="shared" si="10"/>
        <v>104.95410068095296</v>
      </c>
    </row>
    <row r="36" spans="1:8" ht="15.75">
      <c r="A36" s="100" t="s">
        <v>263</v>
      </c>
      <c r="B36" s="101">
        <v>1003</v>
      </c>
      <c r="C36" s="102">
        <v>105600</v>
      </c>
      <c r="D36" s="102">
        <v>80757</v>
      </c>
      <c r="E36" s="103">
        <f t="shared" si="9"/>
        <v>76.47443181818183</v>
      </c>
      <c r="F36" s="102">
        <v>5000</v>
      </c>
      <c r="G36" s="102">
        <f t="shared" si="4"/>
        <v>75757</v>
      </c>
      <c r="H36" s="103">
        <f t="shared" si="10"/>
        <v>1615.1399999999999</v>
      </c>
    </row>
    <row r="37" spans="1:8" ht="15.75">
      <c r="A37" s="100" t="s">
        <v>264</v>
      </c>
      <c r="B37" s="101" t="s">
        <v>265</v>
      </c>
      <c r="C37" s="102">
        <v>300754.65</v>
      </c>
      <c r="D37" s="102">
        <v>63199.54</v>
      </c>
      <c r="E37" s="103">
        <f t="shared" si="9"/>
        <v>21.013653487984307</v>
      </c>
      <c r="F37" s="102">
        <v>68400.06</v>
      </c>
      <c r="G37" s="102">
        <f t="shared" si="4"/>
        <v>-5200.519999999997</v>
      </c>
      <c r="H37" s="103">
        <f t="shared" si="10"/>
        <v>92.39690725417493</v>
      </c>
    </row>
    <row r="38" spans="1:8" ht="31.5">
      <c r="A38" s="100" t="s">
        <v>266</v>
      </c>
      <c r="B38" s="101">
        <v>1006</v>
      </c>
      <c r="C38" s="102">
        <v>155000</v>
      </c>
      <c r="D38" s="102">
        <v>42500</v>
      </c>
      <c r="E38" s="103">
        <f t="shared" si="9"/>
        <v>27.419354838709676</v>
      </c>
      <c r="F38" s="102">
        <v>41240</v>
      </c>
      <c r="G38" s="102">
        <f t="shared" si="4"/>
        <v>1260</v>
      </c>
      <c r="H38" s="103">
        <f t="shared" si="10"/>
        <v>103.05528612997091</v>
      </c>
    </row>
    <row r="39" spans="1:8" ht="15.75">
      <c r="A39" s="96" t="s">
        <v>267</v>
      </c>
      <c r="B39" s="97">
        <v>1100</v>
      </c>
      <c r="C39" s="98">
        <v>375000</v>
      </c>
      <c r="D39" s="98">
        <v>76004.05</v>
      </c>
      <c r="E39" s="99">
        <f t="shared" si="9"/>
        <v>20.267746666666667</v>
      </c>
      <c r="F39" s="98">
        <v>119407.33</v>
      </c>
      <c r="G39" s="98">
        <f t="shared" si="4"/>
        <v>-43403.28</v>
      </c>
      <c r="H39" s="103">
        <f t="shared" si="10"/>
        <v>63.65107569191941</v>
      </c>
    </row>
    <row r="40" spans="1:8" ht="15.75">
      <c r="A40" s="104" t="s">
        <v>268</v>
      </c>
      <c r="B40" s="101">
        <v>1101</v>
      </c>
      <c r="C40" s="102">
        <v>150000</v>
      </c>
      <c r="D40" s="102">
        <v>57223.12</v>
      </c>
      <c r="E40" s="103">
        <f t="shared" si="9"/>
        <v>38.14874666666667</v>
      </c>
      <c r="F40" s="102">
        <v>71020</v>
      </c>
      <c r="G40" s="102">
        <f t="shared" si="4"/>
        <v>-13796.879999999997</v>
      </c>
      <c r="H40" s="103">
        <f t="shared" si="10"/>
        <v>80.57324697268375</v>
      </c>
    </row>
    <row r="41" spans="1:8" ht="15.75">
      <c r="A41" s="104" t="s">
        <v>269</v>
      </c>
      <c r="B41" s="101" t="s">
        <v>270</v>
      </c>
      <c r="C41" s="102">
        <v>225000</v>
      </c>
      <c r="D41" s="102">
        <v>18780.93</v>
      </c>
      <c r="E41" s="103">
        <f t="shared" si="9"/>
        <v>8.34708</v>
      </c>
      <c r="F41" s="102">
        <v>48387.33</v>
      </c>
      <c r="G41" s="102">
        <f t="shared" si="4"/>
        <v>-29606.4</v>
      </c>
      <c r="H41" s="103">
        <f t="shared" si="10"/>
        <v>38.813734917797696</v>
      </c>
    </row>
    <row r="42" spans="1:8" ht="47.25">
      <c r="A42" s="105" t="s">
        <v>271</v>
      </c>
      <c r="B42" s="97" t="s">
        <v>272</v>
      </c>
      <c r="C42" s="98">
        <v>85800.46</v>
      </c>
      <c r="D42" s="98">
        <v>21569.95</v>
      </c>
      <c r="E42" s="99">
        <f t="shared" si="9"/>
        <v>25.13966708336995</v>
      </c>
      <c r="F42" s="98">
        <v>0</v>
      </c>
      <c r="G42" s="98">
        <f t="shared" si="4"/>
        <v>21569.95</v>
      </c>
      <c r="H42" s="99">
        <v>0</v>
      </c>
    </row>
    <row r="43" spans="1:8" ht="31.5">
      <c r="A43" s="104" t="s">
        <v>273</v>
      </c>
      <c r="B43" s="101" t="s">
        <v>274</v>
      </c>
      <c r="C43" s="102">
        <v>85800.46</v>
      </c>
      <c r="D43" s="102">
        <v>21569.95</v>
      </c>
      <c r="E43" s="103">
        <f t="shared" si="9"/>
        <v>25.13966708336995</v>
      </c>
      <c r="F43" s="102">
        <v>0</v>
      </c>
      <c r="G43" s="102">
        <f t="shared" si="4"/>
        <v>21569.95</v>
      </c>
      <c r="H43" s="103">
        <v>0</v>
      </c>
    </row>
    <row r="44" spans="1:8" ht="15.75">
      <c r="A44" s="104"/>
      <c r="B44" s="101"/>
      <c r="C44" s="102"/>
      <c r="D44" s="102"/>
      <c r="E44" s="103"/>
      <c r="F44" s="102"/>
      <c r="G44" s="102"/>
      <c r="H44" s="103"/>
    </row>
    <row r="45" spans="1:8" ht="15.75" customHeight="1">
      <c r="A45" s="106" t="s">
        <v>275</v>
      </c>
      <c r="B45" s="106"/>
      <c r="C45" s="98">
        <f>C5+C13+C16+C21+C25+C32+C34+C39+C42+C47</f>
        <v>122069637.71</v>
      </c>
      <c r="D45" s="98">
        <f>D5+D13+D16+D21+D25+D32+D34+D39+D42+D47</f>
        <v>29653733.049999997</v>
      </c>
      <c r="E45" s="99">
        <f>D45/C45*100</f>
        <v>24.292472400424558</v>
      </c>
      <c r="F45" s="98">
        <f>F5+F13+F16+F21+F25+F32+F34+F39</f>
        <v>24250022.17</v>
      </c>
      <c r="G45" s="98">
        <f>D45-F45</f>
        <v>5403710.879999995</v>
      </c>
      <c r="H45" s="99">
        <f>D45/F45*100</f>
        <v>122.28332346303993</v>
      </c>
    </row>
    <row r="46" ht="13.5"/>
    <row r="47" spans="1:8" ht="32.25">
      <c r="A47" s="107" t="s">
        <v>276</v>
      </c>
      <c r="B47" s="108"/>
      <c r="C47" s="109">
        <v>57577.86</v>
      </c>
      <c r="D47" s="109">
        <v>1231408.79</v>
      </c>
      <c r="E47" s="108"/>
      <c r="F47" s="109">
        <v>1570747.27</v>
      </c>
      <c r="G47" s="109"/>
      <c r="H47" s="110"/>
    </row>
  </sheetData>
  <sheetProtection selectLockedCells="1" selectUnlockedCells="1"/>
  <mergeCells count="8">
    <mergeCell ref="A1:H1"/>
    <mergeCell ref="A3:A4"/>
    <mergeCell ref="B3:B4"/>
    <mergeCell ref="C3:C4"/>
    <mergeCell ref="D3:D4"/>
    <mergeCell ref="E3:E4"/>
    <mergeCell ref="F3:H3"/>
    <mergeCell ref="A45:B45"/>
  </mergeCells>
  <printOptions/>
  <pageMargins left="0.7875" right="0.19652777777777777" top="0.39375" bottom="0.19652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/>
  <cp:lastPrinted>2018-02-20T11:50:07Z</cp:lastPrinted>
  <dcterms:created xsi:type="dcterms:W3CDTF">2017-07-11T09:08:45Z</dcterms:created>
  <dcterms:modified xsi:type="dcterms:W3CDTF">2018-04-27T12:51:00Z</dcterms:modified>
  <cp:category/>
  <cp:version/>
  <cp:contentType/>
  <cp:contentStatus/>
  <cp:revision>1</cp:revision>
</cp:coreProperties>
</file>